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BİMTAŞ\BİTEN İŞLERİM\İstanbul Ulaşım Bülteni, Kasım 2020\"/>
    </mc:Choice>
  </mc:AlternateContent>
  <bookViews>
    <workbookView xWindow="0" yWindow="0" windowWidth="28800" windowHeight="11505" tabRatio="847"/>
  </bookViews>
  <sheets>
    <sheet name="İÇİNDEKİLER" sheetId="31" r:id="rId1"/>
    <sheet name="TABLO1" sheetId="106" r:id="rId2"/>
    <sheet name="TABLO2" sheetId="107" r:id="rId3"/>
    <sheet name="TABLO3" sheetId="108" r:id="rId4"/>
    <sheet name="TABLO4" sheetId="109" r:id="rId5"/>
    <sheet name="TABLO5" sheetId="110" r:id="rId6"/>
    <sheet name="TABLO6" sheetId="111" r:id="rId7"/>
    <sheet name="TABLO7" sheetId="74" r:id="rId8"/>
    <sheet name="TABLO8" sheetId="62" r:id="rId9"/>
    <sheet name="TABLO9" sheetId="63" r:id="rId10"/>
    <sheet name="TABLO10" sheetId="65" r:id="rId11"/>
    <sheet name="TABLO11" sheetId="66" r:id="rId12"/>
    <sheet name="TABLO12" sheetId="67" r:id="rId13"/>
    <sheet name="TABLO13" sheetId="68" r:id="rId14"/>
    <sheet name="TABLO14" sheetId="98" r:id="rId15"/>
    <sheet name="TABLO15" sheetId="112" r:id="rId16"/>
    <sheet name="TABLO16" sheetId="113" r:id="rId17"/>
    <sheet name="TABLO17" sheetId="114" r:id="rId18"/>
    <sheet name="TABLO18" sheetId="115" r:id="rId19"/>
    <sheet name="TABLO19" sheetId="105" r:id="rId20"/>
  </sheets>
  <calcPr calcId="162913"/>
</workbook>
</file>

<file path=xl/calcChain.xml><?xml version="1.0" encoding="utf-8"?>
<calcChain xmlns="http://schemas.openxmlformats.org/spreadsheetml/2006/main">
  <c r="F17" i="111" l="1"/>
  <c r="E11" i="106"/>
  <c r="E10" i="106"/>
  <c r="E17" i="111" l="1"/>
  <c r="D17" i="111"/>
  <c r="E8" i="106"/>
  <c r="E9" i="106"/>
  <c r="D12" i="106"/>
  <c r="F12" i="106"/>
  <c r="E16" i="106"/>
  <c r="E17" i="106"/>
  <c r="E18" i="106"/>
  <c r="E19" i="106"/>
  <c r="C20" i="106"/>
  <c r="D20" i="106"/>
  <c r="E20" i="106" l="1"/>
  <c r="E12" i="106"/>
  <c r="K11" i="112"/>
  <c r="J11" i="112"/>
  <c r="I11" i="112"/>
  <c r="H11" i="112"/>
  <c r="F97" i="115" l="1"/>
  <c r="AE81" i="115"/>
  <c r="AD81" i="115"/>
  <c r="AC81" i="115"/>
  <c r="AB81" i="115"/>
  <c r="E16" i="111" l="1"/>
  <c r="F16" i="111" s="1"/>
  <c r="D16" i="111"/>
  <c r="F15" i="111"/>
  <c r="F14" i="111"/>
  <c r="E13" i="111"/>
  <c r="F13" i="111" s="1"/>
  <c r="D13" i="111"/>
  <c r="F12" i="111"/>
  <c r="F11" i="111"/>
  <c r="F10" i="111"/>
  <c r="F9" i="111"/>
  <c r="F8" i="111"/>
  <c r="I24" i="110"/>
  <c r="H24" i="110"/>
  <c r="G24" i="110"/>
  <c r="I23" i="110"/>
  <c r="H23" i="110"/>
  <c r="G23" i="110"/>
  <c r="I22" i="110"/>
  <c r="H22" i="110"/>
  <c r="G22" i="110"/>
  <c r="I21" i="110"/>
  <c r="H21" i="110"/>
  <c r="G21" i="110"/>
  <c r="I20" i="110"/>
  <c r="H20" i="110"/>
  <c r="G20" i="110"/>
  <c r="I19" i="110"/>
  <c r="H19" i="110"/>
  <c r="G19" i="110"/>
  <c r="I18" i="110"/>
  <c r="H18" i="110"/>
  <c r="G18" i="110"/>
  <c r="I16" i="110"/>
  <c r="H16" i="110"/>
  <c r="G16" i="110"/>
  <c r="I15" i="110"/>
  <c r="H15" i="110"/>
  <c r="G15" i="110"/>
  <c r="I14" i="110"/>
  <c r="H14" i="110"/>
  <c r="G14" i="110"/>
  <c r="I13" i="110"/>
  <c r="H13" i="110"/>
  <c r="G13" i="110"/>
  <c r="I12" i="110"/>
  <c r="H12" i="110"/>
  <c r="G12" i="110"/>
  <c r="I11" i="110"/>
  <c r="H11" i="110"/>
  <c r="G11" i="110"/>
  <c r="I10" i="110"/>
  <c r="H10" i="110"/>
  <c r="G10" i="110"/>
  <c r="I9" i="110"/>
  <c r="H9" i="110"/>
  <c r="G9" i="110"/>
  <c r="F14" i="109"/>
  <c r="E14" i="109"/>
  <c r="D14" i="109"/>
  <c r="H14" i="109" s="1"/>
  <c r="C14" i="109"/>
  <c r="I13" i="109"/>
  <c r="H13" i="109"/>
  <c r="G13" i="109"/>
  <c r="I12" i="109"/>
  <c r="H12" i="109"/>
  <c r="G12" i="109"/>
  <c r="I11" i="109"/>
  <c r="H11" i="109"/>
  <c r="G11" i="109"/>
  <c r="I10" i="109"/>
  <c r="H10" i="109"/>
  <c r="G10" i="109"/>
  <c r="I9" i="109"/>
  <c r="H9" i="109"/>
  <c r="G9" i="109"/>
  <c r="L11" i="108"/>
  <c r="L10" i="108"/>
  <c r="L9" i="108"/>
  <c r="L8" i="108"/>
  <c r="L7" i="108"/>
  <c r="G38" i="107"/>
  <c r="I7" i="107" s="1"/>
  <c r="F38" i="107"/>
  <c r="E38" i="107"/>
  <c r="D38" i="107"/>
  <c r="C38" i="107"/>
  <c r="G14" i="109" l="1"/>
  <c r="I14" i="109"/>
  <c r="Q9" i="68" l="1"/>
  <c r="Q10" i="68"/>
  <c r="Q11" i="68"/>
  <c r="Q12" i="68"/>
  <c r="Q13" i="68"/>
  <c r="Q14" i="68"/>
  <c r="Q15" i="68"/>
  <c r="Q16" i="68"/>
  <c r="Q17" i="68"/>
  <c r="Q18" i="68"/>
  <c r="Q19" i="68"/>
  <c r="Q20" i="68"/>
  <c r="Q21" i="68"/>
  <c r="Q22" i="68"/>
  <c r="Q23" i="68"/>
  <c r="Q24" i="68"/>
  <c r="Q25" i="68"/>
  <c r="Q26" i="68"/>
  <c r="Q27" i="68"/>
  <c r="Q28" i="68"/>
  <c r="Q29" i="68"/>
  <c r="Q30" i="68"/>
  <c r="Q31" i="68"/>
  <c r="Q32" i="68"/>
  <c r="N32" i="68" l="1"/>
  <c r="N31" i="68"/>
  <c r="N30" i="68"/>
  <c r="N29" i="68"/>
  <c r="N28" i="68"/>
  <c r="N27" i="68"/>
  <c r="N26" i="68"/>
  <c r="N25" i="68"/>
  <c r="N24" i="68"/>
  <c r="N23" i="68"/>
  <c r="N22" i="68"/>
  <c r="N21" i="68"/>
  <c r="N20" i="68"/>
  <c r="N19" i="68"/>
  <c r="N18" i="68"/>
  <c r="N17" i="68"/>
  <c r="N16" i="68"/>
  <c r="N15" i="68"/>
  <c r="N14" i="68"/>
  <c r="N13" i="68"/>
  <c r="N12" i="68"/>
  <c r="N11" i="68"/>
  <c r="N10" i="68"/>
  <c r="N9" i="68"/>
  <c r="K32" i="68"/>
  <c r="K31" i="68"/>
  <c r="K30" i="68"/>
  <c r="K29" i="68"/>
  <c r="K28" i="68"/>
  <c r="K27" i="68"/>
  <c r="K26" i="68"/>
  <c r="K25" i="68"/>
  <c r="K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K11" i="68"/>
  <c r="K10" i="68"/>
  <c r="K9" i="68"/>
  <c r="H32" i="68"/>
  <c r="H31" i="68"/>
  <c r="H30" i="68"/>
  <c r="H29" i="68"/>
  <c r="H28" i="68"/>
  <c r="H27" i="68"/>
  <c r="H26" i="68"/>
  <c r="H25" i="68"/>
  <c r="H24" i="68"/>
  <c r="H23" i="68"/>
  <c r="H22" i="68"/>
  <c r="H21" i="68"/>
  <c r="H20" i="68"/>
  <c r="H19" i="68"/>
  <c r="H18" i="68"/>
  <c r="H17" i="68"/>
  <c r="H16" i="68"/>
  <c r="H15" i="68"/>
  <c r="H14" i="68"/>
  <c r="H13" i="68"/>
  <c r="H12" i="68"/>
  <c r="H11" i="68"/>
  <c r="H10" i="68"/>
  <c r="H9" i="68"/>
  <c r="E32" i="68"/>
  <c r="E31" i="68"/>
  <c r="E30" i="68"/>
  <c r="E29" i="68"/>
  <c r="E28" i="68"/>
  <c r="E27" i="68"/>
  <c r="E26" i="68"/>
  <c r="E25" i="68"/>
  <c r="E24" i="68"/>
  <c r="E23" i="68"/>
  <c r="E22" i="68"/>
  <c r="E21" i="68"/>
  <c r="E20" i="68"/>
  <c r="E19" i="68"/>
  <c r="E18" i="68"/>
  <c r="E17" i="68"/>
  <c r="E16" i="68"/>
  <c r="E15" i="68"/>
  <c r="E14" i="68"/>
  <c r="E13" i="68"/>
  <c r="E12" i="68"/>
  <c r="E11" i="68"/>
  <c r="E10" i="68"/>
  <c r="E9" i="68"/>
  <c r="F22" i="67"/>
  <c r="F21" i="67"/>
  <c r="F20" i="67"/>
  <c r="F19" i="67"/>
  <c r="F18" i="67"/>
  <c r="F17" i="67"/>
  <c r="F16" i="67"/>
  <c r="F15" i="67"/>
  <c r="F14" i="67"/>
  <c r="F13" i="67"/>
  <c r="F12" i="67"/>
  <c r="F11" i="67"/>
  <c r="F10" i="67"/>
  <c r="F9" i="67"/>
  <c r="F8" i="67"/>
  <c r="J32" i="63"/>
  <c r="J31" i="63"/>
  <c r="J30" i="63"/>
  <c r="J29" i="63"/>
  <c r="J28" i="63"/>
  <c r="J27" i="63"/>
  <c r="J26" i="63"/>
  <c r="J25" i="63"/>
  <c r="J24" i="63"/>
  <c r="J23" i="63"/>
  <c r="J22" i="63"/>
  <c r="J21" i="63"/>
  <c r="J20" i="63"/>
  <c r="J19" i="63"/>
  <c r="J18" i="63"/>
  <c r="J17" i="63"/>
  <c r="J16" i="63"/>
  <c r="J15" i="63"/>
  <c r="J14" i="63"/>
  <c r="J13" i="63"/>
  <c r="J12" i="63"/>
  <c r="J11" i="63"/>
  <c r="J10" i="63"/>
  <c r="J9" i="63"/>
  <c r="J8" i="63"/>
  <c r="E17" i="63"/>
  <c r="E16" i="63"/>
  <c r="E15" i="63"/>
  <c r="E14" i="63"/>
  <c r="E13" i="63"/>
  <c r="E12" i="63"/>
  <c r="E11" i="63"/>
  <c r="E10" i="63"/>
  <c r="E9" i="63"/>
  <c r="E8" i="63"/>
</calcChain>
</file>

<file path=xl/sharedStrings.xml><?xml version="1.0" encoding="utf-8"?>
<sst xmlns="http://schemas.openxmlformats.org/spreadsheetml/2006/main" count="792" uniqueCount="359">
  <si>
    <t>Genel Toplam</t>
  </si>
  <si>
    <t>Tarih</t>
  </si>
  <si>
    <t>Gün</t>
  </si>
  <si>
    <t>Pazar</t>
  </si>
  <si>
    <t>Pazartesi</t>
  </si>
  <si>
    <t>Salı</t>
  </si>
  <si>
    <t>Çarşamba</t>
  </si>
  <si>
    <t>Perşembe</t>
  </si>
  <si>
    <t>Cuma</t>
  </si>
  <si>
    <t>Cumartesi</t>
  </si>
  <si>
    <t>TOPLAM</t>
  </si>
  <si>
    <t>Toplam</t>
  </si>
  <si>
    <t>Haftaiçi</t>
  </si>
  <si>
    <t>Haftasonu</t>
  </si>
  <si>
    <t>SAAT</t>
  </si>
  <si>
    <t>Günlere Göre Saatlik Ortalama Araç Sayısı</t>
  </si>
  <si>
    <t>YSS=&gt;Çamlık</t>
  </si>
  <si>
    <t>Çamlık=&gt;YSS</t>
  </si>
  <si>
    <t>YSS=&gt;Kurtköy</t>
  </si>
  <si>
    <t>Kurtköy=&gt;YSS</t>
  </si>
  <si>
    <t>Ümraniye=&gt;Riva</t>
  </si>
  <si>
    <t>Riva=&gt;Ümraniye</t>
  </si>
  <si>
    <t>Levent=&gt;FSM</t>
  </si>
  <si>
    <t>FSM=Levent</t>
  </si>
  <si>
    <t>Silivri=&gt;Kumburgaz</t>
  </si>
  <si>
    <t>Kumburgaz=&gt;Silivri</t>
  </si>
  <si>
    <t>Şekerpınar=&gt;Sultanbeyli</t>
  </si>
  <si>
    <t>SultanBeyli=&gt;Şekerpınar</t>
  </si>
  <si>
    <t>Kurtköy=&gt;Gebze</t>
  </si>
  <si>
    <t>Gebze=&gt;Kurtköy</t>
  </si>
  <si>
    <t>Üsküdar=&gt;Ataşehir</t>
  </si>
  <si>
    <t>Ataşehir=&gt;Üsküdar</t>
  </si>
  <si>
    <t>Mallof=&gt;Batışehir</t>
  </si>
  <si>
    <t>Batışehir=&gt;Mallof</t>
  </si>
  <si>
    <t>TemSelimpaşa=&gt;Kumburgaz</t>
  </si>
  <si>
    <t>Kumburgaz=&gt;TemSelimpaşa</t>
  </si>
  <si>
    <t>İkitelli=&gt;Aksaray</t>
  </si>
  <si>
    <t>Aksaray=&gt;İkitelli</t>
  </si>
  <si>
    <t>Cevizli=&gt;Bostancı</t>
  </si>
  <si>
    <t>Bostancı=&gt;Cevizli</t>
  </si>
  <si>
    <t>Kurtköy=&gt;Kaynarca</t>
  </si>
  <si>
    <t>Kaynarca=&gt;Kurtköy</t>
  </si>
  <si>
    <t>Küçükçekmece=&gt;Avcılar</t>
  </si>
  <si>
    <t>Avcılar=&gt;Küçükçekmece</t>
  </si>
  <si>
    <t>Maltepe=&gt;Kartal</t>
  </si>
  <si>
    <t>Kartal=&gt;Maltepe</t>
  </si>
  <si>
    <t>Kartal=&gt;Kadıköy</t>
  </si>
  <si>
    <t>Kadıköy=&gt;Kartal</t>
  </si>
  <si>
    <t>Merter=&gt;Bakırköy</t>
  </si>
  <si>
    <t>Bakırköy=&gt;Merter</t>
  </si>
  <si>
    <t>Ümraniye=&gt;Kavacık</t>
  </si>
  <si>
    <t>Kavacık=&gt;Ümraniye</t>
  </si>
  <si>
    <t>Florya=&gt;Bakırköy</t>
  </si>
  <si>
    <t>Bakırköy=&gt;Florya</t>
  </si>
  <si>
    <t>TemEsenyurt=&gt;D100Esenyurt</t>
  </si>
  <si>
    <t>D100Esenyurt=&gt;TemEsenyurt</t>
  </si>
  <si>
    <t>TemHadımköy=&gt;D100Hadımköy</t>
  </si>
  <si>
    <t>D100Hadımköy=&gt;TemHadımköy</t>
  </si>
  <si>
    <t>Sirkeci=&gt;Bakırköy</t>
  </si>
  <si>
    <t>Bakırköy=&gt;Sirkeci</t>
  </si>
  <si>
    <t>Bakırköy=&gt;Avcılar</t>
  </si>
  <si>
    <t>Avcılar=&gt;Bakırköy</t>
  </si>
  <si>
    <t>Büyükçekmece=&gt;Avcılar</t>
  </si>
  <si>
    <t>Avcılar=&gt;Büyükçekmece</t>
  </si>
  <si>
    <t>Ümraniye=&gt;Altunizade</t>
  </si>
  <si>
    <t>Altunizade=&gt;Ümraniye</t>
  </si>
  <si>
    <t>Kaynarca=&gt;İçmeler</t>
  </si>
  <si>
    <t>İçmeler=&gt;Kaynarca</t>
  </si>
  <si>
    <t>Yenibosna=&gt;Güneşli</t>
  </si>
  <si>
    <t>Güneşli=&gt;Yenibosna</t>
  </si>
  <si>
    <t>Ümraniye=&gt;FSM</t>
  </si>
  <si>
    <t>FSM=&gt;Ümraniye</t>
  </si>
  <si>
    <t>Avrasya</t>
  </si>
  <si>
    <t>YSS</t>
  </si>
  <si>
    <t>FSM</t>
  </si>
  <si>
    <t>15 Temmuz</t>
  </si>
  <si>
    <t>YSS=&gt;Odayeri</t>
  </si>
  <si>
    <t>Odayeri=&gt;YSS</t>
  </si>
  <si>
    <t>Tepeüstü=&gt;Çekmeköy</t>
  </si>
  <si>
    <t>Çekmeköy=&gt;Tepeüstü</t>
  </si>
  <si>
    <t>Perpa=&gt;Mecidiyeköy</t>
  </si>
  <si>
    <t>Mecidiyeköy=&gt;Perpa</t>
  </si>
  <si>
    <t>Samandıra=&gt;Kartal</t>
  </si>
  <si>
    <t>Kartal=&gt;Samandıra</t>
  </si>
  <si>
    <t>Tuzla=&gt;Gebze</t>
  </si>
  <si>
    <t>Gebze=&gt;Tuzla</t>
  </si>
  <si>
    <t>Göktürk=&gt;Alibeyköy</t>
  </si>
  <si>
    <t>Alibeyköy=&gt;Göktürk</t>
  </si>
  <si>
    <t>Sultanbeyli=&gt;Sabihagökçen</t>
  </si>
  <si>
    <t>Sabihagökçen=&gt;Sultanbeyli</t>
  </si>
  <si>
    <t>Tekstilkent=&gt;Güzeltepe</t>
  </si>
  <si>
    <t>Güzeltepe=&gt;Tekstilkent</t>
  </si>
  <si>
    <t>İstoç=&gt;Bahçeşehir</t>
  </si>
  <si>
    <t>Bahçeşehir=&gt;İstoç</t>
  </si>
  <si>
    <t>Okmeydanı=&gt;Güzeltepe</t>
  </si>
  <si>
    <t>Güzeltepe=&gt;Okmeydanı</t>
  </si>
  <si>
    <t>Kadıköy=&gt;Altunizade</t>
  </si>
  <si>
    <t>Altunizade=&gt;Kadıköy</t>
  </si>
  <si>
    <t>Sarıyer=&gt;Beşiktaş</t>
  </si>
  <si>
    <t>Esenyurt=&gt;Çatalca</t>
  </si>
  <si>
    <t>Çatalca=&gt;Esenyurt</t>
  </si>
  <si>
    <t>Sultanbeyli=&gt;Ataşehir</t>
  </si>
  <si>
    <t>Ataşehir=&gt;Sultanbeyli</t>
  </si>
  <si>
    <t>Seyrantepe=&gt;FSM</t>
  </si>
  <si>
    <t>FSM=&gt;Seyrantepe</t>
  </si>
  <si>
    <t>Avrupa=&gt;Anadolu</t>
  </si>
  <si>
    <t>Anadolu=&gt;Avrupa</t>
  </si>
  <si>
    <t>Avrupa =&gt;Anadolu</t>
  </si>
  <si>
    <t>GENEL TOPLAM</t>
  </si>
  <si>
    <t>Yavuz Sultan Selim</t>
  </si>
  <si>
    <t>Fatih Sultan Mehmet</t>
  </si>
  <si>
    <t>15 Temmuz Şehitler</t>
  </si>
  <si>
    <t>Ort. Araç Sayısı (Saatlik)</t>
  </si>
  <si>
    <t>Günlük Ortalama Araç Sayısı</t>
  </si>
  <si>
    <t>Aylara Göre Ortalama Yolculuk Sayıları</t>
  </si>
  <si>
    <t>Aylara Göre Toplam Yolculuk</t>
  </si>
  <si>
    <t>Aylar</t>
  </si>
  <si>
    <t>H. İçi / H. Sonu</t>
  </si>
  <si>
    <t>Toplam Yolculuk Sayısı</t>
  </si>
  <si>
    <t>Ortalama Yolculuk Sayısı (Gün)</t>
  </si>
  <si>
    <t>Gün Sayısı</t>
  </si>
  <si>
    <t>H.içi</t>
  </si>
  <si>
    <t>H.sonu</t>
  </si>
  <si>
    <t>Genel Ortalama</t>
  </si>
  <si>
    <t>Aylara ve Yolcu Tipine Göre Toplam Yolculuk</t>
  </si>
  <si>
    <t>Vatandaş</t>
  </si>
  <si>
    <t>Öğrenci</t>
  </si>
  <si>
    <t>60 Yaş Üstü</t>
  </si>
  <si>
    <t>Engelli</t>
  </si>
  <si>
    <t>Günlük Ortalama Yolculuk</t>
  </si>
  <si>
    <t>Toplam Geçiş Adedi</t>
  </si>
  <si>
    <t>Yolcu Tipine Göre Günlük Yolculuk Sayıları</t>
  </si>
  <si>
    <t>OTOBÜS</t>
  </si>
  <si>
    <t>METRO-TRAMVAY</t>
  </si>
  <si>
    <t>METROBÜS</t>
  </si>
  <si>
    <t>MARMARAY</t>
  </si>
  <si>
    <t>DENİZYOLU</t>
  </si>
  <si>
    <t>Günlük Ortalama Yolculuk Sayıları</t>
  </si>
  <si>
    <t>Ana Ulaşım Türüne Göre Yolculuk Sayıları Değişimi</t>
  </si>
  <si>
    <t>TF2 Eyüp-Piyer Loti Teleferik</t>
  </si>
  <si>
    <t>TF1 Maçka-Taşkışla Teleferik</t>
  </si>
  <si>
    <t>T4 Topkapı-Mescid-i Selam Tramvay</t>
  </si>
  <si>
    <t>T3 Kadıköy-Moda Tramvay Hattı</t>
  </si>
  <si>
    <t>T2 Taksim - Tünel Nostaljik Tramvay</t>
  </si>
  <si>
    <t>T1 Kabataş-Bağcılar Tramvay</t>
  </si>
  <si>
    <t>Marmaray</t>
  </si>
  <si>
    <t>M6 Levent-Hisarüstü Metro</t>
  </si>
  <si>
    <t>M5 Üsküdar-Çekmeköy Metro</t>
  </si>
  <si>
    <t>M4 Kadıköy-Tavşantepe Metro</t>
  </si>
  <si>
    <t>M3 Kirazlı-Olimpiyatköy Metro</t>
  </si>
  <si>
    <t>M2 Yenikapı-Hacıosman Metro</t>
  </si>
  <si>
    <t>M1 Yenikapı-Havalimanı Metro</t>
  </si>
  <si>
    <t>F2 Karaköy-Beyoğlu Tünel</t>
  </si>
  <si>
    <t>F1 Taksim-Kabataş Füniküler</t>
  </si>
  <si>
    <t>Ad</t>
  </si>
  <si>
    <t>Raylı Sistem Hatlarına Göre Günlük Ortalama Yolculuk Sayıları</t>
  </si>
  <si>
    <t>Aylara Göre Günlük Değişim</t>
  </si>
  <si>
    <t>AKŞAM</t>
  </si>
  <si>
    <t>ÖĞLE</t>
  </si>
  <si>
    <t>SABAH</t>
  </si>
  <si>
    <t>Sarıyer - Baltalimanı</t>
  </si>
  <si>
    <t>Baltalimanı - Sarıyer</t>
  </si>
  <si>
    <t>15Temmuz - Halıcıoğlu</t>
  </si>
  <si>
    <t>Halıcıoğlu - 15 Temmuz</t>
  </si>
  <si>
    <t>Yenibosna - Otakçılar</t>
  </si>
  <si>
    <t>Otakçılar - Yenibosna</t>
  </si>
  <si>
    <t>Sefaköy - Beylikdüzü</t>
  </si>
  <si>
    <t>Beylikdüzü - Sefaköy</t>
  </si>
  <si>
    <t>Mahmutbey - Ahmediye</t>
  </si>
  <si>
    <t>Ahmediye - Mahmutbey</t>
  </si>
  <si>
    <t>Işıklar - İstoç</t>
  </si>
  <si>
    <t>İstoç - Işıklar</t>
  </si>
  <si>
    <t>YSS Avrupa - Odayeri</t>
  </si>
  <si>
    <t>Odayeri - YSS Avrupa</t>
  </si>
  <si>
    <t>Çamlık - Nişantepe</t>
  </si>
  <si>
    <t>Nişantepe - Çamlık</t>
  </si>
  <si>
    <t>AKŞAM ZİRVE ORT</t>
  </si>
  <si>
    <t>ÖĞLE ZİRVE ORT</t>
  </si>
  <si>
    <t>SABAH ZİRVE ORT</t>
  </si>
  <si>
    <t>GÜNLÜK ORTALAMA</t>
  </si>
  <si>
    <t>GÜZERGAH</t>
  </si>
  <si>
    <t>ID</t>
  </si>
  <si>
    <t>Ortalama HIZ</t>
  </si>
  <si>
    <t>23:00</t>
  </si>
  <si>
    <t>22:00</t>
  </si>
  <si>
    <t>21:00</t>
  </si>
  <si>
    <t>20:00</t>
  </si>
  <si>
    <t>19:00</t>
  </si>
  <si>
    <t>18:00</t>
  </si>
  <si>
    <t>17:00</t>
  </si>
  <si>
    <t>16:00</t>
  </si>
  <si>
    <t>15:00</t>
  </si>
  <si>
    <t>14:00</t>
  </si>
  <si>
    <t>13:00</t>
  </si>
  <si>
    <t>12:00</t>
  </si>
  <si>
    <t>11:00</t>
  </si>
  <si>
    <t>10:00</t>
  </si>
  <si>
    <t>09:00</t>
  </si>
  <si>
    <t>08:00</t>
  </si>
  <si>
    <t>07:00</t>
  </si>
  <si>
    <t>06:00</t>
  </si>
  <si>
    <t>05:00</t>
  </si>
  <si>
    <t>04:00</t>
  </si>
  <si>
    <t>03:00</t>
  </si>
  <si>
    <t>02:00</t>
  </si>
  <si>
    <t>01:00</t>
  </si>
  <si>
    <t>00:00</t>
  </si>
  <si>
    <t>HAFTAİÇİ</t>
  </si>
  <si>
    <t>ÜmraniyeKüçüksu - ÜsküdarMeydan</t>
  </si>
  <si>
    <t>ÜsküdarMeydan - ÜmraniyeKüçüksu</t>
  </si>
  <si>
    <t>ÇubukluFeribot - KandilliKızLise</t>
  </si>
  <si>
    <t>HaremOtogar - KuleliAskeriye</t>
  </si>
  <si>
    <t>KuleliAskeriye - HaremOtogar</t>
  </si>
  <si>
    <t>KaraköyMeydan - RumeliHisarı</t>
  </si>
  <si>
    <t>RumeliHisarı - KaraköyMeydanı</t>
  </si>
  <si>
    <t>MaltepeSahil - PendikTershane</t>
  </si>
  <si>
    <t>PendikTershane - MaltepeSahil</t>
  </si>
  <si>
    <t>KüçükyalıSüreyapaşa - Haydarpaşa</t>
  </si>
  <si>
    <t>PendikKavşağı - D100 Bayramoğlu</t>
  </si>
  <si>
    <t>Bayramoğlu - PendikKavşağı</t>
  </si>
  <si>
    <t>HaremGümrük - SoğanlıkLojmanlar</t>
  </si>
  <si>
    <t>SoğanlıkLojmanlar - HaremGümrük</t>
  </si>
  <si>
    <t>ŞükrüSaraçoğluStadı - Beylerbeyi</t>
  </si>
  <si>
    <t>Beylerbeyi - ŞükrüSaraçoğluStadı</t>
  </si>
  <si>
    <t>BalatHastaneönü - Yedikule</t>
  </si>
  <si>
    <t>Yedikule - BalatHastaneÖnü</t>
  </si>
  <si>
    <t>Tüyap - KınalıKavşağı</t>
  </si>
  <si>
    <t>KınalıKavşağı - Tüyap</t>
  </si>
  <si>
    <t>BoğaziçiİmarMüdür - YıldızTeknik</t>
  </si>
  <si>
    <t>YıldızTeknik - Boğaziçiİmarmüdür</t>
  </si>
  <si>
    <t>RivaElmalıYolu - KavacıkMeydan</t>
  </si>
  <si>
    <t>KavacıkMeydan - RivaElmalıYolu</t>
  </si>
  <si>
    <t>ŞileYoluTaşdelen - Tepeüstü</t>
  </si>
  <si>
    <t>Tepeüstü - ŞileYoluTaşdelen</t>
  </si>
  <si>
    <t>Güzergahlara Göre Saatlik Süre (dk) (Hafta içi)</t>
  </si>
  <si>
    <t>EYLÜL</t>
  </si>
  <si>
    <t>Eylül</t>
  </si>
  <si>
    <t>Beşiktaş=&gt;Sarıyere</t>
  </si>
  <si>
    <r>
      <rPr>
        <b/>
        <sz val="8"/>
        <color theme="1"/>
        <rFont val="Calibri"/>
        <family val="2"/>
        <charset val="162"/>
        <scheme val="minor"/>
      </rPr>
      <t>*ZİRVE SAAT ARALIKLARI</t>
    </r>
    <r>
      <rPr>
        <sz val="8"/>
        <color theme="1"/>
        <rFont val="Calibri"/>
        <family val="2"/>
        <charset val="162"/>
        <scheme val="minor"/>
      </rPr>
      <t xml:space="preserve">
Sabah (07:00-10:00)
Öğle (12:00-14:00)
Akşam (17:00-19:00)</t>
    </r>
  </si>
  <si>
    <t>Tem Kınalı - Tem Büyükçekmece</t>
  </si>
  <si>
    <t>Tem Büyükçekmece - Tem Kınalı</t>
  </si>
  <si>
    <t>Mahmutbey - Esenyurt</t>
  </si>
  <si>
    <t>Esenyurt - Mahmutbey</t>
  </si>
  <si>
    <t>İstoç - Mahmutbey</t>
  </si>
  <si>
    <t>Mahmutbey - İstoç</t>
  </si>
  <si>
    <t>Tem Bayrampaşa - Tem Hasdal</t>
  </si>
  <si>
    <t>Tem Hasdal - Tem Bayrampaşa</t>
  </si>
  <si>
    <t>FSMAvrupaÇıkışı - Tem Seyrantepe</t>
  </si>
  <si>
    <t>Tem Seyrantepe - FSMAvrupaÇıkışı</t>
  </si>
  <si>
    <t>Tem Kavacık - Küçükbakkalköy</t>
  </si>
  <si>
    <t>Küçükbakkalköy - Tem Kavacık</t>
  </si>
  <si>
    <t>Tem AtaşehirŞerifali - Tem Aydınlı</t>
  </si>
  <si>
    <t>Tem Aydınlı - Tem AtaşehirŞerifali</t>
  </si>
  <si>
    <t>Güzergahlara Göre Saatlik Hız (km/sa) (Hafta içi)</t>
  </si>
  <si>
    <t>EKİM</t>
  </si>
  <si>
    <t>Trafik Yoğunluk İndeksi</t>
  </si>
  <si>
    <t>İstanbul Ulaşım Bülteni, Kasım 2020</t>
  </si>
  <si>
    <t>Ekim</t>
  </si>
  <si>
    <t>Ekim Ayı Değişim(Eylül)</t>
  </si>
  <si>
    <t>Ana Ulaşım Türüne Göre Günlük  Yolculuk Sayıları*</t>
  </si>
  <si>
    <t>TOPLAM GEÇİŞ ADEDİ</t>
  </si>
  <si>
    <t>Ekim Ayı Değişim (Eylül)</t>
  </si>
  <si>
    <t>Aylara Göre Ortalama Araç Sayıları (Ekim/Eylül)</t>
  </si>
  <si>
    <t>Yaka Geçişi Günlük Araç Sayıları</t>
  </si>
  <si>
    <t>Yaka Geçişi Ortalama (Saatlik) Araç Sayıları</t>
  </si>
  <si>
    <t>*15 Temmuz, FSM ve YSS köprüleri ile Avrasya Tüneli verileri</t>
  </si>
  <si>
    <t>Önceki Aya Göre Değişim</t>
  </si>
  <si>
    <t>Yaka Geçişi Ortalama Saatlik Değişim</t>
  </si>
  <si>
    <t>Yönlere Göre Toplam Araç Sayısı</t>
  </si>
  <si>
    <t>Ekim ayı ortalama hız (km/sa)</t>
  </si>
  <si>
    <t>HAFTA ICI</t>
  </si>
  <si>
    <t>*ZİRVE SAAT GENEL ORTALAMA</t>
  </si>
  <si>
    <t>TÜM GÜN ORTALAMA</t>
  </si>
  <si>
    <t>EYLÜL AYI</t>
  </si>
  <si>
    <t>EKİM AYI</t>
  </si>
  <si>
    <t>EKİM/EYLÜL FARK</t>
  </si>
  <si>
    <t>HAFTA ICI ORT</t>
  </si>
  <si>
    <t>HAFTA SONU ORT</t>
  </si>
  <si>
    <t>RESMİ TATİL</t>
  </si>
  <si>
    <t>Ekim ayı saatlere göre ortalama hız (km/sa) (Hafta içi)</t>
  </si>
  <si>
    <t>HalkkentSite - Hadımköybağlantı</t>
  </si>
  <si>
    <t>HadımköyBağlantı - Halkkentsite</t>
  </si>
  <si>
    <t>Haramiderebağlantı - Esenyurtbağ</t>
  </si>
  <si>
    <t>EsenyurtBağlantı - HaramidereBağ</t>
  </si>
  <si>
    <t>Yedikule - Florya bağlantı</t>
  </si>
  <si>
    <t>Florya bağlantı - Yedikule</t>
  </si>
  <si>
    <t>M.beyBasınexpres - KuyumcukentBa</t>
  </si>
  <si>
    <t>Kuyumcukent - Mah.Basınexpres</t>
  </si>
  <si>
    <t>Ataşehir - ÇamlıcaD100Bağlantı</t>
  </si>
  <si>
    <t>ÇamlıcaD100bağlantı - Ataşehir</t>
  </si>
  <si>
    <t>YakacıkBağlant - KartalGişeçıkış</t>
  </si>
  <si>
    <t>KartalGişeÇıkış - YakacıkBağlant</t>
  </si>
  <si>
    <t>BağYoluKaynarca - PendikBağYolu</t>
  </si>
  <si>
    <t>PendikBağlYolu - BağYoluKaynarca</t>
  </si>
  <si>
    <t>KandilliKızlisesi - ÇubukluFerib</t>
  </si>
  <si>
    <t>29 EKİM</t>
  </si>
  <si>
    <t>ANASAYFA</t>
  </si>
  <si>
    <t>Saat</t>
  </si>
  <si>
    <t>GENEL ORTALAMA</t>
  </si>
  <si>
    <t>TEM Kınalı  - TEM Büyükçekmece</t>
  </si>
  <si>
    <t>TEM Büyükçekmece - TEM Kınalı</t>
  </si>
  <si>
    <t>Mahmutbey Gişeler - Esenyurt Giriş</t>
  </si>
  <si>
    <t>Esenyurt Giriş - Mahmutbey Gişeler</t>
  </si>
  <si>
    <t>İstoç - Mahmutbey Doğu Kavşağı</t>
  </si>
  <si>
    <t>Mahmutbey Doğu Kavşağı - İstoç</t>
  </si>
  <si>
    <t>TEM Bayrampaşa - TEM Hasdal</t>
  </si>
  <si>
    <t>TEM Hasdal - TEM Bayrampaşa</t>
  </si>
  <si>
    <t>FSM Avrupa Çıkışı - TEM Seyrantepe</t>
  </si>
  <si>
    <t>TEM Seyrantepe - FSM Avrupa Çıkışı</t>
  </si>
  <si>
    <t>TEM Kavacık - Küçükbakkalköy</t>
  </si>
  <si>
    <t>Küçükbakkalköy - TEM Kavacık</t>
  </si>
  <si>
    <t>Tepeüstü - Şile Yolu Taşdelen</t>
  </si>
  <si>
    <t>Şile Yolu Taşdelen - Tepeüstü</t>
  </si>
  <si>
    <t>TEM Ataşehir Şerifali - TEM Aydınlı</t>
  </si>
  <si>
    <t>TEM Aydınlı - TEM Ataşehir Şerifali</t>
  </si>
  <si>
    <t>Riva Kavşağı - YSSAnadolugiriş</t>
  </si>
  <si>
    <t>YSSAnadoluGiriş - Riva Kavşağı</t>
  </si>
  <si>
    <t>Kavacık Meydan - Riva Elmalı Yolu</t>
  </si>
  <si>
    <t>Riva Elmalı Yolu - Kavacık Meydan</t>
  </si>
  <si>
    <t>Yıldız Teknik - Boğaziçi İmar Müdür</t>
  </si>
  <si>
    <t>Boğaziçi İmar Müdür - Yıldız Teknik</t>
  </si>
  <si>
    <t>Kınalı Kavşağı - Tüyap</t>
  </si>
  <si>
    <t>Tüyap - Kınalı Kavşağı</t>
  </si>
  <si>
    <t>Halkkent Site - Hadımköy Bağlantı</t>
  </si>
  <si>
    <t>Hadımköy Bağlantı - Halkkent site</t>
  </si>
  <si>
    <t>Haramidere Bağlantı - Esenyurt Bağlantı</t>
  </si>
  <si>
    <t>Esenyurt Bağlantı - Haramidere Bağlantı</t>
  </si>
  <si>
    <t>Yedikule - Florya Bağlantı</t>
  </si>
  <si>
    <t>Florya Bağlantı - Yedikule</t>
  </si>
  <si>
    <t>Yedikule - Balat Hastane Önü</t>
  </si>
  <si>
    <t>Balat Hastane önü - Yedikule</t>
  </si>
  <si>
    <t>M.bey Basınexpres - Kuyumcukent</t>
  </si>
  <si>
    <t>Kuyumcukent - M.bey Basınexpres</t>
  </si>
  <si>
    <t>Beylerbeyi - Şükrü Saraçoğlu Stadı</t>
  </si>
  <si>
    <t>Şükrü Saraçoğlu Stadı - Beylerbeyi</t>
  </si>
  <si>
    <t>Ataşehir - Çamlıca D100 Bağlantı</t>
  </si>
  <si>
    <t>Çamlıca D100 Bağlantı - Ataşehir</t>
  </si>
  <si>
    <t>Soğanlık Lojmanlar - Harem Gümrük</t>
  </si>
  <si>
    <t>Harem Gümrük - Soğanlık Lojmanlar</t>
  </si>
  <si>
    <t>D100 Bayramoğlu - Pendik Kavşağı</t>
  </si>
  <si>
    <t>Pendik Kavşağı - D100 Bayramoğlu</t>
  </si>
  <si>
    <t>Küçükyalı Süreyapaşa - Haydarpaşa</t>
  </si>
  <si>
    <t>Pendik Tershane - Maltepe Sahil</t>
  </si>
  <si>
    <t>Maltepe Sahil - Pendik Tershane</t>
  </si>
  <si>
    <t>Yakacık - Kartal Gişe Çıkış</t>
  </si>
  <si>
    <t>Kartal Gişe Çıkış - Yakacık</t>
  </si>
  <si>
    <t>Kaynarca - Pendik</t>
  </si>
  <si>
    <t>Pendik - Kaynarca</t>
  </si>
  <si>
    <t>RumeliHisarı - Karaköy Meydanı</t>
  </si>
  <si>
    <t>Karaköy Meydan - RumeliHisarı</t>
  </si>
  <si>
    <t>Kuleli Askeriye - Harem Otogar</t>
  </si>
  <si>
    <t>Harem Otogar - Kuleli Askeriye</t>
  </si>
  <si>
    <t>Çubuklu Feribot - Kandilli Kız Lisesi</t>
  </si>
  <si>
    <t>Kandilli Kız Lisesi - Çubuklu Feribot</t>
  </si>
  <si>
    <t>Üsküdar Meydan - Ümraniye Küçüksu</t>
  </si>
  <si>
    <t>Ümraniye Küçüksu - Üsküdar Meydan</t>
  </si>
  <si>
    <t>M7 Mecidiyeköy-Mahmutbey Metro*</t>
  </si>
  <si>
    <t>-</t>
  </si>
  <si>
    <t>: Bu hat 28.10.2020 tarihinde faaliyete girmiştir.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</si>
</sst>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d/mm/yyyy;@"/>
    <numFmt numFmtId="165" formatCode="[$-41F]d\ mmmm;@"/>
    <numFmt numFmtId="166" formatCode="0.0%"/>
    <numFmt numFmtId="167" formatCode="hh:mm;@"/>
    <numFmt numFmtId="168" formatCode="#,##0.0"/>
    <numFmt numFmtId="169" formatCode="0.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sz val="9"/>
      <color rgb="FFFF000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6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Calibri"/>
      <family val="2"/>
      <charset val="162"/>
      <scheme val="minor"/>
    </font>
    <font>
      <u/>
      <sz val="11"/>
      <color theme="10"/>
      <name val="Calibri"/>
      <family val="2"/>
      <scheme val="minor"/>
    </font>
    <font>
      <b/>
      <sz val="11"/>
      <name val="Arial"/>
      <family val="2"/>
      <charset val="162"/>
    </font>
    <font>
      <sz val="8"/>
      <color rgb="FFFF0000"/>
      <name val="Arial"/>
      <family val="2"/>
      <charset val="162"/>
    </font>
    <font>
      <sz val="10"/>
      <color theme="1"/>
      <name val="Calibri"/>
      <family val="2"/>
      <scheme val="minor"/>
    </font>
    <font>
      <b/>
      <sz val="9"/>
      <color theme="1"/>
      <name val="Arial"/>
      <family val="2"/>
      <charset val="162"/>
    </font>
    <font>
      <sz val="8"/>
      <color theme="1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8"/>
      <color theme="1"/>
      <name val="Arial"/>
      <family val="2"/>
      <charset val="162"/>
    </font>
    <font>
      <sz val="11"/>
      <color rgb="FF000000"/>
      <name val="Arial"/>
      <family val="2"/>
      <charset val="16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theme="9" tint="0.59999389629810485"/>
        </stop>
        <stop position="0.5">
          <color theme="9" tint="0.40000610370189521"/>
        </stop>
        <stop position="1">
          <color theme="9" tint="0.59999389629810485"/>
        </stop>
      </gradient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auto="1"/>
      </bottom>
      <diagonal/>
    </border>
  </borders>
  <cellStyleXfs count="16">
    <xf numFmtId="0" fontId="0" fillId="0" borderId="0"/>
    <xf numFmtId="0" fontId="9" fillId="0" borderId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32">
    <xf numFmtId="0" fontId="0" fillId="0" borderId="0" xfId="0"/>
    <xf numFmtId="3" fontId="5" fillId="2" borderId="0" xfId="3" applyNumberFormat="1" applyFont="1" applyFill="1" applyAlignment="1">
      <alignment horizontal="center"/>
    </xf>
    <xf numFmtId="164" fontId="5" fillId="2" borderId="0" xfId="3" applyNumberFormat="1" applyFont="1" applyFill="1" applyAlignment="1">
      <alignment horizontal="left" vertical="center"/>
    </xf>
    <xf numFmtId="0" fontId="0" fillId="2" borderId="0" xfId="0" applyFill="1"/>
    <xf numFmtId="0" fontId="6" fillId="2" borderId="2" xfId="3" applyFont="1" applyFill="1" applyBorder="1" applyAlignment="1">
      <alignment horizontal="center" vertical="center" wrapText="1"/>
    </xf>
    <xf numFmtId="0" fontId="5" fillId="2" borderId="0" xfId="3" applyFont="1" applyFill="1"/>
    <xf numFmtId="0" fontId="7" fillId="2" borderId="0" xfId="3" applyFont="1" applyFill="1"/>
    <xf numFmtId="0" fontId="6" fillId="2" borderId="0" xfId="3" applyFont="1" applyFill="1"/>
    <xf numFmtId="3" fontId="5" fillId="2" borderId="5" xfId="3" applyNumberFormat="1" applyFont="1" applyFill="1" applyBorder="1" applyAlignment="1">
      <alignment horizontal="center"/>
    </xf>
    <xf numFmtId="164" fontId="5" fillId="2" borderId="0" xfId="3" applyNumberFormat="1" applyFont="1" applyFill="1" applyAlignment="1">
      <alignment horizontal="center" vertical="center"/>
    </xf>
    <xf numFmtId="3" fontId="13" fillId="2" borderId="0" xfId="3" applyNumberFormat="1" applyFont="1" applyFill="1" applyAlignment="1">
      <alignment horizontal="center"/>
    </xf>
    <xf numFmtId="0" fontId="4" fillId="0" borderId="0" xfId="3"/>
    <xf numFmtId="0" fontId="15" fillId="0" borderId="0" xfId="3" applyFont="1"/>
    <xf numFmtId="3" fontId="14" fillId="2" borderId="2" xfId="3" applyNumberFormat="1" applyFont="1" applyFill="1" applyBorder="1" applyAlignment="1">
      <alignment horizontal="center"/>
    </xf>
    <xf numFmtId="167" fontId="14" fillId="2" borderId="2" xfId="3" applyNumberFormat="1" applyFont="1" applyFill="1" applyBorder="1" applyAlignment="1">
      <alignment horizontal="center" vertical="center" wrapText="1"/>
    </xf>
    <xf numFmtId="0" fontId="13" fillId="3" borderId="0" xfId="3" applyFont="1" applyFill="1"/>
    <xf numFmtId="0" fontId="5" fillId="3" borderId="0" xfId="3" applyFont="1" applyFill="1"/>
    <xf numFmtId="0" fontId="6" fillId="3" borderId="0" xfId="3" applyFont="1" applyFill="1"/>
    <xf numFmtId="0" fontId="13" fillId="2" borderId="0" xfId="3" applyFont="1" applyFill="1"/>
    <xf numFmtId="166" fontId="5" fillId="0" borderId="0" xfId="6" applyNumberFormat="1" applyFont="1" applyAlignment="1">
      <alignment horizontal="center" vertical="center"/>
    </xf>
    <xf numFmtId="166" fontId="6" fillId="2" borderId="2" xfId="6" applyNumberFormat="1" applyFont="1" applyFill="1" applyBorder="1" applyAlignment="1">
      <alignment horizontal="center" vertical="center" wrapText="1"/>
    </xf>
    <xf numFmtId="3" fontId="6" fillId="2" borderId="2" xfId="3" applyNumberFormat="1" applyFont="1" applyFill="1" applyBorder="1" applyAlignment="1">
      <alignment horizontal="center" vertical="center" wrapText="1"/>
    </xf>
    <xf numFmtId="3" fontId="5" fillId="2" borderId="0" xfId="3" applyNumberFormat="1" applyFont="1" applyFill="1" applyAlignment="1">
      <alignment horizontal="center" vertical="center"/>
    </xf>
    <xf numFmtId="167" fontId="5" fillId="2" borderId="0" xfId="3" applyNumberFormat="1" applyFont="1" applyFill="1" applyAlignment="1">
      <alignment horizontal="center" vertical="center"/>
    </xf>
    <xf numFmtId="166" fontId="5" fillId="3" borderId="0" xfId="6" applyNumberFormat="1" applyFont="1" applyFill="1" applyAlignment="1">
      <alignment horizontal="center" vertical="center"/>
    </xf>
    <xf numFmtId="3" fontId="5" fillId="3" borderId="0" xfId="3" applyNumberFormat="1" applyFont="1" applyFill="1" applyAlignment="1">
      <alignment horizontal="center" vertical="center"/>
    </xf>
    <xf numFmtId="164" fontId="5" fillId="3" borderId="0" xfId="3" applyNumberFormat="1" applyFont="1" applyFill="1" applyAlignment="1">
      <alignment horizontal="left" vertical="center"/>
    </xf>
    <xf numFmtId="166" fontId="5" fillId="3" borderId="1" xfId="6" applyNumberFormat="1" applyFont="1" applyFill="1" applyBorder="1" applyAlignment="1">
      <alignment horizontal="center" vertical="center"/>
    </xf>
    <xf numFmtId="3" fontId="5" fillId="3" borderId="1" xfId="3" applyNumberFormat="1" applyFont="1" applyFill="1" applyBorder="1" applyAlignment="1">
      <alignment horizontal="center" vertical="center"/>
    </xf>
    <xf numFmtId="164" fontId="5" fillId="3" borderId="1" xfId="3" applyNumberFormat="1" applyFont="1" applyFill="1" applyBorder="1" applyAlignment="1">
      <alignment horizontal="left" vertical="center"/>
    </xf>
    <xf numFmtId="0" fontId="4" fillId="0" borderId="0" xfId="3" applyAlignment="1">
      <alignment horizontal="center" vertical="center"/>
    </xf>
    <xf numFmtId="0" fontId="11" fillId="0" borderId="1" xfId="3" applyFont="1" applyBorder="1" applyAlignment="1">
      <alignment horizontal="center" vertical="center"/>
    </xf>
    <xf numFmtId="165" fontId="4" fillId="0" borderId="0" xfId="3" applyNumberFormat="1" applyAlignment="1">
      <alignment horizontal="center" vertical="center"/>
    </xf>
    <xf numFmtId="165" fontId="11" fillId="0" borderId="3" xfId="3" applyNumberFormat="1" applyFont="1" applyBorder="1" applyAlignment="1">
      <alignment horizontal="center" vertical="center"/>
    </xf>
    <xf numFmtId="0" fontId="11" fillId="3" borderId="0" xfId="3" applyFont="1" applyFill="1"/>
    <xf numFmtId="0" fontId="16" fillId="2" borderId="0" xfId="7" applyFill="1"/>
    <xf numFmtId="0" fontId="4" fillId="2" borderId="0" xfId="3" applyFill="1" applyBorder="1"/>
    <xf numFmtId="3" fontId="6" fillId="2" borderId="2" xfId="3" applyNumberFormat="1" applyFont="1" applyFill="1" applyBorder="1" applyAlignment="1">
      <alignment horizontal="center"/>
    </xf>
    <xf numFmtId="0" fontId="6" fillId="2" borderId="0" xfId="3" applyFont="1" applyFill="1" applyBorder="1" applyAlignment="1"/>
    <xf numFmtId="164" fontId="5" fillId="2" borderId="0" xfId="3" applyNumberFormat="1" applyFont="1" applyFill="1" applyBorder="1" applyAlignment="1">
      <alignment horizontal="center" vertical="center"/>
    </xf>
    <xf numFmtId="0" fontId="6" fillId="2" borderId="0" xfId="3" applyFont="1" applyFill="1" applyBorder="1" applyAlignment="1">
      <alignment horizontal="center" vertical="center" wrapText="1"/>
    </xf>
    <xf numFmtId="0" fontId="4" fillId="3" borderId="0" xfId="3" applyFill="1"/>
    <xf numFmtId="0" fontId="11" fillId="2" borderId="0" xfId="3" applyFont="1" applyFill="1" applyBorder="1"/>
    <xf numFmtId="0" fontId="5" fillId="2" borderId="0" xfId="3" applyFont="1" applyFill="1" applyBorder="1"/>
    <xf numFmtId="0" fontId="16" fillId="2" borderId="0" xfId="7" applyFill="1" applyBorder="1"/>
    <xf numFmtId="0" fontId="6" fillId="2" borderId="0" xfId="3" applyFont="1" applyFill="1" applyBorder="1"/>
    <xf numFmtId="9" fontId="6" fillId="2" borderId="2" xfId="6" applyFont="1" applyFill="1" applyBorder="1" applyAlignment="1">
      <alignment horizontal="center"/>
    </xf>
    <xf numFmtId="0" fontId="6" fillId="2" borderId="2" xfId="3" applyFont="1" applyFill="1" applyBorder="1"/>
    <xf numFmtId="9" fontId="5" fillId="2" borderId="0" xfId="6" applyFont="1" applyFill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6" fillId="2" borderId="2" xfId="9" applyNumberFormat="1" applyFont="1" applyFill="1" applyBorder="1" applyAlignment="1">
      <alignment horizontal="center"/>
    </xf>
    <xf numFmtId="3" fontId="5" fillId="2" borderId="0" xfId="9" applyNumberFormat="1" applyFont="1" applyFill="1" applyAlignment="1">
      <alignment horizontal="center"/>
    </xf>
    <xf numFmtId="164" fontId="5" fillId="2" borderId="0" xfId="9" applyNumberFormat="1" applyFont="1" applyFill="1" applyAlignment="1">
      <alignment horizontal="left" vertical="center"/>
    </xf>
    <xf numFmtId="164" fontId="5" fillId="2" borderId="0" xfId="9" applyNumberFormat="1" applyFont="1" applyFill="1" applyAlignment="1">
      <alignment horizontal="center" vertical="center"/>
    </xf>
    <xf numFmtId="0" fontId="6" fillId="2" borderId="2" xfId="9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9" fontId="5" fillId="2" borderId="3" xfId="2" applyFont="1" applyFill="1" applyBorder="1" applyAlignment="1">
      <alignment horizontal="center"/>
    </xf>
    <xf numFmtId="9" fontId="5" fillId="2" borderId="0" xfId="2" applyFont="1" applyFill="1" applyBorder="1" applyAlignment="1">
      <alignment horizontal="center"/>
    </xf>
    <xf numFmtId="9" fontId="5" fillId="2" borderId="1" xfId="2" applyFont="1" applyFill="1" applyBorder="1" applyAlignment="1">
      <alignment horizontal="center"/>
    </xf>
    <xf numFmtId="9" fontId="6" fillId="2" borderId="2" xfId="2" applyFont="1" applyFill="1" applyBorder="1" applyAlignment="1">
      <alignment horizontal="center"/>
    </xf>
    <xf numFmtId="166" fontId="0" fillId="0" borderId="0" xfId="2" applyNumberFormat="1" applyFont="1"/>
    <xf numFmtId="9" fontId="6" fillId="2" borderId="8" xfId="2" applyFont="1" applyFill="1" applyBorder="1" applyAlignment="1">
      <alignment horizontal="center"/>
    </xf>
    <xf numFmtId="9" fontId="6" fillId="2" borderId="4" xfId="2" applyFont="1" applyFill="1" applyBorder="1" applyAlignment="1">
      <alignment horizontal="center"/>
    </xf>
    <xf numFmtId="9" fontId="5" fillId="2" borderId="11" xfId="2" applyFont="1" applyFill="1" applyBorder="1" applyAlignment="1">
      <alignment horizontal="center"/>
    </xf>
    <xf numFmtId="9" fontId="5" fillId="2" borderId="6" xfId="2" applyFont="1" applyFill="1" applyBorder="1" applyAlignment="1">
      <alignment horizontal="center"/>
    </xf>
    <xf numFmtId="9" fontId="5" fillId="2" borderId="9" xfId="2" applyFont="1" applyFill="1" applyBorder="1" applyAlignment="1">
      <alignment horizontal="center"/>
    </xf>
    <xf numFmtId="9" fontId="5" fillId="2" borderId="5" xfId="2" applyFont="1" applyFill="1" applyBorder="1" applyAlignment="1">
      <alignment horizontal="center"/>
    </xf>
    <xf numFmtId="9" fontId="5" fillId="2" borderId="10" xfId="2" applyFont="1" applyFill="1" applyBorder="1" applyAlignment="1">
      <alignment horizontal="center"/>
    </xf>
    <xf numFmtId="9" fontId="5" fillId="2" borderId="7" xfId="2" applyFont="1" applyFill="1" applyBorder="1" applyAlignment="1">
      <alignment horizontal="center"/>
    </xf>
    <xf numFmtId="9" fontId="5" fillId="2" borderId="1" xfId="2" applyFont="1" applyFill="1" applyBorder="1" applyAlignment="1">
      <alignment horizontal="center" vertical="center"/>
    </xf>
    <xf numFmtId="9" fontId="5" fillId="2" borderId="3" xfId="2" applyFont="1" applyFill="1" applyBorder="1" applyAlignment="1">
      <alignment horizontal="center" vertical="center"/>
    </xf>
    <xf numFmtId="9" fontId="5" fillId="2" borderId="0" xfId="2" applyFont="1" applyFill="1" applyBorder="1" applyAlignment="1">
      <alignment horizontal="center" vertical="center"/>
    </xf>
    <xf numFmtId="0" fontId="0" fillId="3" borderId="0" xfId="0" applyFill="1"/>
    <xf numFmtId="0" fontId="11" fillId="3" borderId="0" xfId="0" applyFont="1" applyFill="1"/>
    <xf numFmtId="0" fontId="5" fillId="2" borderId="0" xfId="12" applyFont="1" applyFill="1"/>
    <xf numFmtId="0" fontId="7" fillId="2" borderId="0" xfId="12" applyFont="1" applyFill="1"/>
    <xf numFmtId="0" fontId="6" fillId="2" borderId="0" xfId="12" applyFont="1" applyFill="1"/>
    <xf numFmtId="0" fontId="19" fillId="0" borderId="0" xfId="0" applyFont="1"/>
    <xf numFmtId="0" fontId="5" fillId="0" borderId="0" xfId="3" applyFont="1"/>
    <xf numFmtId="3" fontId="5" fillId="0" borderId="0" xfId="3" applyNumberFormat="1" applyFont="1"/>
    <xf numFmtId="0" fontId="6" fillId="0" borderId="12" xfId="3" applyFont="1" applyBorder="1"/>
    <xf numFmtId="3" fontId="6" fillId="0" borderId="12" xfId="3" applyNumberFormat="1" applyFont="1" applyBorder="1"/>
    <xf numFmtId="165" fontId="5" fillId="2" borderId="0" xfId="3" applyNumberFormat="1" applyFont="1" applyFill="1" applyAlignment="1">
      <alignment horizontal="center" vertical="center"/>
    </xf>
    <xf numFmtId="9" fontId="5" fillId="2" borderId="7" xfId="2" applyNumberFormat="1" applyFont="1" applyFill="1" applyBorder="1" applyAlignment="1">
      <alignment horizontal="center"/>
    </xf>
    <xf numFmtId="9" fontId="5" fillId="2" borderId="3" xfId="2" applyNumberFormat="1" applyFont="1" applyFill="1" applyBorder="1" applyAlignment="1">
      <alignment horizontal="center"/>
    </xf>
    <xf numFmtId="9" fontId="5" fillId="2" borderId="10" xfId="2" applyNumberFormat="1" applyFont="1" applyFill="1" applyBorder="1" applyAlignment="1">
      <alignment horizontal="center"/>
    </xf>
    <xf numFmtId="9" fontId="5" fillId="2" borderId="5" xfId="2" applyNumberFormat="1" applyFont="1" applyFill="1" applyBorder="1" applyAlignment="1">
      <alignment horizontal="center"/>
    </xf>
    <xf numFmtId="9" fontId="5" fillId="2" borderId="0" xfId="2" applyNumberFormat="1" applyFont="1" applyFill="1" applyBorder="1" applyAlignment="1">
      <alignment horizontal="center"/>
    </xf>
    <xf numFmtId="9" fontId="5" fillId="2" borderId="9" xfId="2" applyNumberFormat="1" applyFont="1" applyFill="1" applyBorder="1" applyAlignment="1">
      <alignment horizontal="center"/>
    </xf>
    <xf numFmtId="0" fontId="6" fillId="2" borderId="2" xfId="3" applyFont="1" applyFill="1" applyBorder="1" applyAlignment="1">
      <alignment horizontal="center" vertical="center" wrapText="1"/>
    </xf>
    <xf numFmtId="9" fontId="5" fillId="3" borderId="0" xfId="6" applyFont="1" applyFill="1" applyBorder="1" applyAlignment="1">
      <alignment horizontal="center"/>
    </xf>
    <xf numFmtId="0" fontId="4" fillId="0" borderId="0" xfId="3" applyBorder="1"/>
    <xf numFmtId="3" fontId="5" fillId="2" borderId="7" xfId="3" applyNumberFormat="1" applyFont="1" applyFill="1" applyBorder="1" applyAlignment="1">
      <alignment horizontal="center"/>
    </xf>
    <xf numFmtId="0" fontId="6" fillId="2" borderId="2" xfId="3" applyFont="1" applyFill="1" applyBorder="1" applyAlignment="1">
      <alignment horizontal="center" vertical="center" wrapText="1"/>
    </xf>
    <xf numFmtId="0" fontId="6" fillId="2" borderId="0" xfId="14" applyFont="1" applyFill="1"/>
    <xf numFmtId="0" fontId="5" fillId="2" borderId="0" xfId="14" applyFont="1" applyFill="1"/>
    <xf numFmtId="0" fontId="7" fillId="2" borderId="0" xfId="14" applyFont="1" applyFill="1"/>
    <xf numFmtId="0" fontId="6" fillId="2" borderId="2" xfId="14" applyFont="1" applyFill="1" applyBorder="1" applyAlignment="1">
      <alignment horizontal="center" vertical="center" wrapText="1"/>
    </xf>
    <xf numFmtId="164" fontId="5" fillId="2" borderId="3" xfId="14" applyNumberFormat="1" applyFont="1" applyFill="1" applyBorder="1" applyAlignment="1">
      <alignment horizontal="left" vertical="center"/>
    </xf>
    <xf numFmtId="3" fontId="5" fillId="2" borderId="3" xfId="14" applyNumberFormat="1" applyFont="1" applyFill="1" applyBorder="1" applyAlignment="1">
      <alignment horizontal="center"/>
    </xf>
    <xf numFmtId="164" fontId="5" fillId="2" borderId="1" xfId="14" applyNumberFormat="1" applyFont="1" applyFill="1" applyBorder="1" applyAlignment="1">
      <alignment horizontal="left" vertical="center"/>
    </xf>
    <xf numFmtId="3" fontId="5" fillId="2" borderId="1" xfId="14" applyNumberFormat="1" applyFont="1" applyFill="1" applyBorder="1" applyAlignment="1">
      <alignment horizontal="center"/>
    </xf>
    <xf numFmtId="3" fontId="6" fillId="2" borderId="2" xfId="14" applyNumberFormat="1" applyFont="1" applyFill="1" applyBorder="1" applyAlignment="1">
      <alignment horizontal="center" vertical="center" wrapText="1"/>
    </xf>
    <xf numFmtId="166" fontId="5" fillId="2" borderId="3" xfId="2" applyNumberFormat="1" applyFont="1" applyFill="1" applyBorder="1" applyAlignment="1">
      <alignment horizontal="center"/>
    </xf>
    <xf numFmtId="164" fontId="5" fillId="2" borderId="0" xfId="14" applyNumberFormat="1" applyFont="1" applyFill="1" applyBorder="1" applyAlignment="1">
      <alignment horizontal="left" vertical="center"/>
    </xf>
    <xf numFmtId="3" fontId="5" fillId="2" borderId="0" xfId="14" applyNumberFormat="1" applyFont="1" applyFill="1" applyBorder="1" applyAlignment="1">
      <alignment horizontal="center"/>
    </xf>
    <xf numFmtId="166" fontId="5" fillId="2" borderId="0" xfId="2" applyNumberFormat="1" applyFont="1" applyFill="1" applyBorder="1" applyAlignment="1">
      <alignment horizontal="center"/>
    </xf>
    <xf numFmtId="166" fontId="5" fillId="2" borderId="1" xfId="2" applyNumberFormat="1" applyFont="1" applyFill="1" applyBorder="1" applyAlignment="1">
      <alignment horizontal="center"/>
    </xf>
    <xf numFmtId="0" fontId="6" fillId="2" borderId="2" xfId="14" applyFont="1" applyFill="1" applyBorder="1" applyAlignment="1">
      <alignment horizontal="left" vertical="center" wrapText="1"/>
    </xf>
    <xf numFmtId="166" fontId="6" fillId="2" borderId="2" xfId="2" applyNumberFormat="1" applyFont="1" applyFill="1" applyBorder="1" applyAlignment="1">
      <alignment horizontal="center"/>
    </xf>
    <xf numFmtId="165" fontId="5" fillId="2" borderId="0" xfId="14" applyNumberFormat="1" applyFont="1" applyFill="1" applyAlignment="1">
      <alignment horizontal="center" vertical="center"/>
    </xf>
    <xf numFmtId="3" fontId="6" fillId="2" borderId="0" xfId="14" applyNumberFormat="1" applyFont="1" applyFill="1" applyBorder="1" applyAlignment="1">
      <alignment horizontal="center"/>
    </xf>
    <xf numFmtId="3" fontId="5" fillId="2" borderId="0" xfId="14" applyNumberFormat="1" applyFont="1" applyFill="1" applyAlignment="1">
      <alignment horizontal="center"/>
    </xf>
    <xf numFmtId="0" fontId="18" fillId="2" borderId="0" xfId="14" applyFont="1" applyFill="1"/>
    <xf numFmtId="164" fontId="5" fillId="2" borderId="0" xfId="14" applyNumberFormat="1" applyFont="1" applyFill="1" applyAlignment="1">
      <alignment horizontal="center" vertical="center"/>
    </xf>
    <xf numFmtId="164" fontId="5" fillId="2" borderId="0" xfId="14" applyNumberFormat="1" applyFont="1" applyFill="1" applyAlignment="1">
      <alignment horizontal="left" vertical="center"/>
    </xf>
    <xf numFmtId="0" fontId="6" fillId="2" borderId="4" xfId="14" applyFont="1" applyFill="1" applyBorder="1" applyAlignment="1">
      <alignment horizontal="center" vertical="center" wrapText="1"/>
    </xf>
    <xf numFmtId="0" fontId="6" fillId="2" borderId="8" xfId="14" applyFont="1" applyFill="1" applyBorder="1" applyAlignment="1">
      <alignment horizontal="center" vertical="center" wrapText="1"/>
    </xf>
    <xf numFmtId="3" fontId="5" fillId="2" borderId="7" xfId="14" applyNumberFormat="1" applyFont="1" applyFill="1" applyBorder="1" applyAlignment="1">
      <alignment horizontal="center"/>
    </xf>
    <xf numFmtId="3" fontId="5" fillId="2" borderId="10" xfId="14" applyNumberFormat="1" applyFont="1" applyFill="1" applyBorder="1" applyAlignment="1">
      <alignment horizontal="center"/>
    </xf>
    <xf numFmtId="3" fontId="5" fillId="2" borderId="5" xfId="14" applyNumberFormat="1" applyFont="1" applyFill="1" applyBorder="1" applyAlignment="1">
      <alignment horizontal="center"/>
    </xf>
    <xf numFmtId="3" fontId="5" fillId="2" borderId="9" xfId="14" applyNumberFormat="1" applyFont="1" applyFill="1" applyBorder="1" applyAlignment="1">
      <alignment horizontal="center"/>
    </xf>
    <xf numFmtId="3" fontId="5" fillId="2" borderId="6" xfId="14" applyNumberFormat="1" applyFont="1" applyFill="1" applyBorder="1" applyAlignment="1">
      <alignment horizontal="center"/>
    </xf>
    <xf numFmtId="3" fontId="5" fillId="2" borderId="11" xfId="14" applyNumberFormat="1" applyFont="1" applyFill="1" applyBorder="1" applyAlignment="1">
      <alignment horizontal="center"/>
    </xf>
    <xf numFmtId="0" fontId="6" fillId="2" borderId="2" xfId="14" applyFont="1" applyFill="1" applyBorder="1" applyAlignment="1">
      <alignment vertical="center" wrapText="1"/>
    </xf>
    <xf numFmtId="3" fontId="6" fillId="2" borderId="4" xfId="14" applyNumberFormat="1" applyFont="1" applyFill="1" applyBorder="1" applyAlignment="1">
      <alignment horizontal="center" vertical="center" wrapText="1"/>
    </xf>
    <xf numFmtId="3" fontId="6" fillId="2" borderId="8" xfId="14" applyNumberFormat="1" applyFont="1" applyFill="1" applyBorder="1" applyAlignment="1">
      <alignment horizontal="center" vertical="center" wrapText="1"/>
    </xf>
    <xf numFmtId="164" fontId="5" fillId="2" borderId="7" xfId="14" applyNumberFormat="1" applyFont="1" applyFill="1" applyBorder="1" applyAlignment="1">
      <alignment horizontal="left" vertical="center"/>
    </xf>
    <xf numFmtId="3" fontId="5" fillId="2" borderId="3" xfId="14" applyNumberFormat="1" applyFont="1" applyFill="1" applyBorder="1" applyAlignment="1">
      <alignment horizontal="center" vertical="center"/>
    </xf>
    <xf numFmtId="3" fontId="5" fillId="2" borderId="10" xfId="14" applyNumberFormat="1" applyFont="1" applyFill="1" applyBorder="1" applyAlignment="1">
      <alignment horizontal="center" vertical="center"/>
    </xf>
    <xf numFmtId="164" fontId="5" fillId="2" borderId="5" xfId="14" applyNumberFormat="1" applyFont="1" applyFill="1" applyBorder="1" applyAlignment="1">
      <alignment horizontal="left" vertical="center"/>
    </xf>
    <xf numFmtId="3" fontId="5" fillId="2" borderId="0" xfId="14" applyNumberFormat="1" applyFont="1" applyFill="1" applyBorder="1" applyAlignment="1">
      <alignment horizontal="center" vertical="center"/>
    </xf>
    <xf numFmtId="3" fontId="5" fillId="2" borderId="9" xfId="14" applyNumberFormat="1" applyFont="1" applyFill="1" applyBorder="1" applyAlignment="1">
      <alignment horizontal="center" vertical="center"/>
    </xf>
    <xf numFmtId="164" fontId="5" fillId="2" borderId="6" xfId="14" applyNumberFormat="1" applyFont="1" applyFill="1" applyBorder="1" applyAlignment="1">
      <alignment horizontal="left" vertical="center"/>
    </xf>
    <xf numFmtId="3" fontId="5" fillId="2" borderId="11" xfId="14" applyNumberFormat="1" applyFont="1" applyFill="1" applyBorder="1" applyAlignment="1">
      <alignment horizontal="center" vertical="center"/>
    </xf>
    <xf numFmtId="0" fontId="6" fillId="2" borderId="0" xfId="15" applyFont="1" applyFill="1"/>
    <xf numFmtId="0" fontId="5" fillId="2" borderId="0" xfId="15" applyFont="1" applyFill="1"/>
    <xf numFmtId="0" fontId="7" fillId="2" borderId="0" xfId="15" applyFont="1" applyFill="1"/>
    <xf numFmtId="0" fontId="6" fillId="2" borderId="2" xfId="15" applyFont="1" applyFill="1" applyBorder="1" applyAlignment="1">
      <alignment horizontal="center" vertical="center" wrapText="1"/>
    </xf>
    <xf numFmtId="169" fontId="0" fillId="0" borderId="0" xfId="0" applyNumberFormat="1"/>
    <xf numFmtId="0" fontId="1" fillId="8" borderId="0" xfId="0" applyFont="1" applyFill="1" applyAlignment="1">
      <alignment horizontal="right" vertical="center" wrapText="1"/>
    </xf>
    <xf numFmtId="10" fontId="0" fillId="0" borderId="0" xfId="2" applyNumberFormat="1" applyFont="1"/>
    <xf numFmtId="0" fontId="1" fillId="0" borderId="0" xfId="0" applyFont="1" applyAlignment="1">
      <alignment horizontal="right" vertical="center" wrapText="1"/>
    </xf>
    <xf numFmtId="9" fontId="0" fillId="0" borderId="0" xfId="2" applyFont="1"/>
    <xf numFmtId="9" fontId="1" fillId="0" borderId="0" xfId="0" applyNumberFormat="1" applyFont="1" applyAlignment="1">
      <alignment horizontal="right" vertical="center" wrapText="1"/>
    </xf>
    <xf numFmtId="0" fontId="23" fillId="3" borderId="0" xfId="0" applyFont="1" applyFill="1"/>
    <xf numFmtId="169" fontId="23" fillId="3" borderId="0" xfId="0" applyNumberFormat="1" applyFont="1" applyFill="1" applyAlignment="1">
      <alignment horizontal="center"/>
    </xf>
    <xf numFmtId="0" fontId="6" fillId="2" borderId="1" xfId="15" applyFont="1" applyFill="1" applyBorder="1" applyAlignment="1">
      <alignment horizontal="center" vertical="center" wrapText="1"/>
    </xf>
    <xf numFmtId="0" fontId="6" fillId="2" borderId="4" xfId="15" applyFont="1" applyFill="1" applyBorder="1" applyAlignment="1">
      <alignment horizontal="center" vertical="center" wrapText="1"/>
    </xf>
    <xf numFmtId="164" fontId="5" fillId="2" borderId="0" xfId="15" applyNumberFormat="1" applyFont="1" applyFill="1" applyAlignment="1">
      <alignment horizontal="center" vertical="center"/>
    </xf>
    <xf numFmtId="168" fontId="5" fillId="2" borderId="7" xfId="15" applyNumberFormat="1" applyFont="1" applyFill="1" applyBorder="1" applyAlignment="1">
      <alignment horizontal="center"/>
    </xf>
    <xf numFmtId="168" fontId="5" fillId="2" borderId="5" xfId="15" applyNumberFormat="1" applyFont="1" applyFill="1" applyBorder="1" applyAlignment="1">
      <alignment horizontal="center"/>
    </xf>
    <xf numFmtId="0" fontId="6" fillId="2" borderId="2" xfId="15" applyFont="1" applyFill="1" applyBorder="1" applyAlignment="1">
      <alignment horizontal="center" vertical="center"/>
    </xf>
    <xf numFmtId="168" fontId="6" fillId="2" borderId="4" xfId="15" applyNumberFormat="1" applyFont="1" applyFill="1" applyBorder="1" applyAlignment="1">
      <alignment horizontal="center" vertical="center" wrapText="1"/>
    </xf>
    <xf numFmtId="0" fontId="5" fillId="0" borderId="0" xfId="15" applyFont="1"/>
    <xf numFmtId="0" fontId="14" fillId="2" borderId="2" xfId="15" applyFont="1" applyFill="1" applyBorder="1" applyAlignment="1">
      <alignment horizontal="center" vertical="center" wrapText="1"/>
    </xf>
    <xf numFmtId="20" fontId="14" fillId="2" borderId="2" xfId="15" applyNumberFormat="1" applyFont="1" applyFill="1" applyBorder="1" applyAlignment="1">
      <alignment horizontal="center" vertical="center" wrapText="1"/>
    </xf>
    <xf numFmtId="1" fontId="13" fillId="2" borderId="0" xfId="15" applyNumberFormat="1" applyFont="1" applyFill="1" applyAlignment="1">
      <alignment horizontal="center" vertical="center"/>
    </xf>
    <xf numFmtId="164" fontId="13" fillId="2" borderId="0" xfId="15" applyNumberFormat="1" applyFont="1" applyFill="1" applyAlignment="1">
      <alignment horizontal="left" vertical="center"/>
    </xf>
    <xf numFmtId="3" fontId="13" fillId="2" borderId="0" xfId="15" applyNumberFormat="1" applyFont="1" applyFill="1" applyAlignment="1">
      <alignment horizontal="center"/>
    </xf>
    <xf numFmtId="3" fontId="13" fillId="6" borderId="0" xfId="15" applyNumberFormat="1" applyFont="1" applyFill="1" applyAlignment="1">
      <alignment horizontal="center"/>
    </xf>
    <xf numFmtId="3" fontId="13" fillId="5" borderId="0" xfId="15" applyNumberFormat="1" applyFont="1" applyFill="1" applyAlignment="1">
      <alignment horizontal="center"/>
    </xf>
    <xf numFmtId="3" fontId="13" fillId="4" borderId="0" xfId="15" applyNumberFormat="1" applyFont="1" applyFill="1" applyAlignment="1">
      <alignment horizontal="center"/>
    </xf>
    <xf numFmtId="3" fontId="13" fillId="7" borderId="0" xfId="15" applyNumberFormat="1" applyFont="1" applyFill="1" applyAlignment="1">
      <alignment horizontal="center"/>
    </xf>
    <xf numFmtId="3" fontId="0" fillId="0" borderId="0" xfId="0" applyNumberFormat="1"/>
    <xf numFmtId="16" fontId="11" fillId="0" borderId="0" xfId="0" quotePrefix="1" applyNumberFormat="1" applyFont="1" applyAlignment="1">
      <alignment horizontal="center"/>
    </xf>
    <xf numFmtId="0" fontId="11" fillId="9" borderId="15" xfId="7" applyFont="1" applyFill="1" applyBorder="1" applyAlignment="1">
      <alignment horizontal="center" vertical="center"/>
    </xf>
    <xf numFmtId="0" fontId="0" fillId="0" borderId="0" xfId="0" applyFill="1"/>
    <xf numFmtId="164" fontId="5" fillId="2" borderId="3" xfId="3" applyNumberFormat="1" applyFont="1" applyFill="1" applyBorder="1" applyAlignment="1">
      <alignment horizontal="left" vertical="center"/>
    </xf>
    <xf numFmtId="168" fontId="5" fillId="2" borderId="3" xfId="3" applyNumberFormat="1" applyFont="1" applyFill="1" applyBorder="1" applyAlignment="1">
      <alignment horizontal="center"/>
    </xf>
    <xf numFmtId="168" fontId="5" fillId="2" borderId="0" xfId="3" applyNumberFormat="1" applyFont="1" applyFill="1" applyAlignment="1">
      <alignment horizontal="center"/>
    </xf>
    <xf numFmtId="2" fontId="0" fillId="0" borderId="0" xfId="0" applyNumberFormat="1"/>
    <xf numFmtId="168" fontId="5" fillId="0" borderId="0" xfId="3" applyNumberFormat="1" applyFont="1" applyFill="1" applyAlignment="1">
      <alignment horizontal="center"/>
    </xf>
    <xf numFmtId="0" fontId="6" fillId="2" borderId="2" xfId="14" applyFont="1" applyFill="1" applyBorder="1" applyAlignment="1">
      <alignment horizontal="center" vertical="center" wrapText="1"/>
    </xf>
    <xf numFmtId="0" fontId="6" fillId="2" borderId="8" xfId="14" applyFont="1" applyFill="1" applyBorder="1" applyAlignment="1">
      <alignment horizontal="center" vertical="center" wrapText="1"/>
    </xf>
    <xf numFmtId="3" fontId="6" fillId="2" borderId="0" xfId="14" applyNumberFormat="1" applyFont="1" applyFill="1" applyAlignment="1">
      <alignment horizontal="center"/>
    </xf>
    <xf numFmtId="164" fontId="5" fillId="2" borderId="16" xfId="14" applyNumberFormat="1" applyFont="1" applyFill="1" applyBorder="1" applyAlignment="1">
      <alignment horizontal="left" vertical="center"/>
    </xf>
    <xf numFmtId="164" fontId="6" fillId="2" borderId="6" xfId="14" applyNumberFormat="1" applyFont="1" applyFill="1" applyBorder="1" applyAlignment="1">
      <alignment horizontal="left" vertical="center"/>
    </xf>
    <xf numFmtId="3" fontId="6" fillId="2" borderId="2" xfId="14" applyNumberFormat="1" applyFont="1" applyFill="1" applyBorder="1" applyAlignment="1">
      <alignment horizontal="center" vertical="center"/>
    </xf>
    <xf numFmtId="3" fontId="6" fillId="2" borderId="8" xfId="14" applyNumberFormat="1" applyFont="1" applyFill="1" applyBorder="1" applyAlignment="1">
      <alignment horizontal="center" vertical="center"/>
    </xf>
    <xf numFmtId="9" fontId="6" fillId="2" borderId="3" xfId="2" applyFont="1" applyFill="1" applyBorder="1" applyAlignment="1">
      <alignment horizontal="center" vertical="center"/>
    </xf>
    <xf numFmtId="9" fontId="6" fillId="2" borderId="2" xfId="2" applyFont="1" applyFill="1" applyBorder="1" applyAlignment="1">
      <alignment horizontal="center" vertical="center"/>
    </xf>
    <xf numFmtId="164" fontId="6" fillId="2" borderId="4" xfId="14" applyNumberFormat="1" applyFont="1" applyFill="1" applyBorder="1" applyAlignment="1">
      <alignment horizontal="left"/>
    </xf>
    <xf numFmtId="0" fontId="0" fillId="0" borderId="2" xfId="0" applyBorder="1"/>
    <xf numFmtId="3" fontId="6" fillId="0" borderId="2" xfId="0" applyNumberFormat="1" applyFont="1" applyBorder="1" applyAlignment="1">
      <alignment horizontal="center"/>
    </xf>
    <xf numFmtId="3" fontId="6" fillId="0" borderId="8" xfId="0" applyNumberFormat="1" applyFont="1" applyBorder="1" applyAlignment="1">
      <alignment horizontal="center"/>
    </xf>
    <xf numFmtId="3" fontId="25" fillId="0" borderId="0" xfId="0" applyNumberFormat="1" applyFont="1"/>
    <xf numFmtId="9" fontId="0" fillId="0" borderId="0" xfId="2" applyNumberFormat="1" applyFont="1"/>
    <xf numFmtId="166" fontId="6" fillId="2" borderId="2" xfId="2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/>
    </xf>
    <xf numFmtId="0" fontId="8" fillId="0" borderId="1" xfId="0" applyFont="1" applyBorder="1" applyAlignment="1">
      <alignment horizontal="center" vertical="center"/>
    </xf>
    <xf numFmtId="164" fontId="5" fillId="2" borderId="3" xfId="14" applyNumberFormat="1" applyFont="1" applyFill="1" applyBorder="1" applyAlignment="1">
      <alignment horizontal="center" vertical="center"/>
    </xf>
    <xf numFmtId="164" fontId="5" fillId="2" borderId="1" xfId="14" applyNumberFormat="1" applyFont="1" applyFill="1" applyBorder="1" applyAlignment="1">
      <alignment horizontal="center" vertical="center"/>
    </xf>
    <xf numFmtId="0" fontId="6" fillId="2" borderId="2" xfId="14" applyFont="1" applyFill="1" applyBorder="1" applyAlignment="1">
      <alignment horizontal="center" vertical="center" wrapText="1"/>
    </xf>
    <xf numFmtId="0" fontId="6" fillId="2" borderId="3" xfId="14" applyFont="1" applyFill="1" applyBorder="1" applyAlignment="1">
      <alignment horizontal="center" vertical="center" wrapText="1"/>
    </xf>
    <xf numFmtId="0" fontId="6" fillId="2" borderId="1" xfId="14" applyFont="1" applyFill="1" applyBorder="1" applyAlignment="1">
      <alignment horizontal="center" vertical="center" wrapText="1"/>
    </xf>
    <xf numFmtId="0" fontId="6" fillId="2" borderId="4" xfId="14" applyFont="1" applyFill="1" applyBorder="1" applyAlignment="1">
      <alignment horizontal="center" vertical="center" wrapText="1"/>
    </xf>
    <xf numFmtId="0" fontId="6" fillId="2" borderId="8" xfId="14" applyFont="1" applyFill="1" applyBorder="1" applyAlignment="1">
      <alignment horizontal="center" vertical="center" wrapText="1"/>
    </xf>
    <xf numFmtId="164" fontId="6" fillId="2" borderId="3" xfId="14" applyNumberFormat="1" applyFont="1" applyFill="1" applyBorder="1" applyAlignment="1">
      <alignment horizontal="left" vertical="center"/>
    </xf>
    <xf numFmtId="164" fontId="6" fillId="2" borderId="0" xfId="14" applyNumberFormat="1" applyFont="1" applyFill="1" applyBorder="1" applyAlignment="1">
      <alignment horizontal="left" vertical="center"/>
    </xf>
    <xf numFmtId="164" fontId="6" fillId="2" borderId="1" xfId="14" applyNumberFormat="1" applyFont="1" applyFill="1" applyBorder="1" applyAlignment="1">
      <alignment horizontal="left" vertical="center"/>
    </xf>
    <xf numFmtId="0" fontId="6" fillId="2" borderId="1" xfId="9" applyFont="1" applyFill="1" applyBorder="1" applyAlignment="1">
      <alignment horizontal="center"/>
    </xf>
    <xf numFmtId="0" fontId="6" fillId="2" borderId="2" xfId="9" applyFont="1" applyFill="1" applyBorder="1" applyAlignment="1">
      <alignment horizontal="center"/>
    </xf>
    <xf numFmtId="0" fontId="6" fillId="2" borderId="2" xfId="3" applyFont="1" applyFill="1" applyBorder="1" applyAlignment="1">
      <alignment horizontal="center" vertical="center"/>
    </xf>
    <xf numFmtId="0" fontId="6" fillId="2" borderId="3" xfId="3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center" wrapText="1"/>
    </xf>
    <xf numFmtId="165" fontId="11" fillId="0" borderId="3" xfId="3" applyNumberFormat="1" applyFont="1" applyBorder="1" applyAlignment="1">
      <alignment horizontal="center" vertical="center" wrapText="1"/>
    </xf>
    <xf numFmtId="165" fontId="11" fillId="0" borderId="1" xfId="3" applyNumberFormat="1" applyFont="1" applyBorder="1" applyAlignment="1">
      <alignment horizontal="center" vertical="center" wrapText="1"/>
    </xf>
    <xf numFmtId="0" fontId="24" fillId="3" borderId="14" xfId="3" applyFont="1" applyFill="1" applyBorder="1" applyAlignment="1">
      <alignment horizontal="center" vertical="center" textRotation="90" wrapText="1"/>
    </xf>
    <xf numFmtId="0" fontId="24" fillId="3" borderId="0" xfId="3" applyFont="1" applyFill="1" applyAlignment="1">
      <alignment horizontal="center" vertical="center" textRotation="90" wrapText="1"/>
    </xf>
    <xf numFmtId="0" fontId="24" fillId="3" borderId="13" xfId="3" applyFont="1" applyFill="1" applyBorder="1" applyAlignment="1">
      <alignment horizontal="center" vertical="center" textRotation="90" wrapText="1"/>
    </xf>
    <xf numFmtId="0" fontId="20" fillId="3" borderId="14" xfId="3" applyFont="1" applyFill="1" applyBorder="1" applyAlignment="1">
      <alignment horizontal="center" vertical="center" textRotation="90"/>
    </xf>
    <xf numFmtId="0" fontId="20" fillId="3" borderId="0" xfId="3" applyFont="1" applyFill="1" applyAlignment="1">
      <alignment horizontal="center" vertical="center" textRotation="90"/>
    </xf>
    <xf numFmtId="0" fontId="20" fillId="3" borderId="13" xfId="3" applyFont="1" applyFill="1" applyBorder="1" applyAlignment="1">
      <alignment horizontal="center" vertical="center" textRotation="90"/>
    </xf>
    <xf numFmtId="0" fontId="6" fillId="2" borderId="2" xfId="3" applyFont="1" applyFill="1" applyBorder="1" applyAlignment="1">
      <alignment horizontal="center"/>
    </xf>
    <xf numFmtId="0" fontId="14" fillId="3" borderId="3" xfId="3" applyFont="1" applyFill="1" applyBorder="1" applyAlignment="1">
      <alignment horizontal="center" vertical="center" textRotation="90" wrapText="1"/>
    </xf>
    <xf numFmtId="0" fontId="14" fillId="3" borderId="0" xfId="3" applyFont="1" applyFill="1" applyAlignment="1">
      <alignment horizontal="center" vertical="center" textRotation="90" wrapText="1"/>
    </xf>
    <xf numFmtId="0" fontId="14" fillId="3" borderId="1" xfId="3" applyFont="1" applyFill="1" applyBorder="1" applyAlignment="1">
      <alignment horizontal="center" vertical="center" textRotation="90" wrapText="1"/>
    </xf>
    <xf numFmtId="49" fontId="14" fillId="3" borderId="0" xfId="3" applyNumberFormat="1" applyFont="1" applyFill="1" applyAlignment="1">
      <alignment horizontal="center" vertical="center" textRotation="90" wrapText="1"/>
    </xf>
    <xf numFmtId="49" fontId="14" fillId="3" borderId="1" xfId="3" applyNumberFormat="1" applyFont="1" applyFill="1" applyBorder="1" applyAlignment="1">
      <alignment horizontal="center" vertical="center" textRotation="90" wrapText="1"/>
    </xf>
    <xf numFmtId="0" fontId="6" fillId="2" borderId="7" xfId="3" applyFont="1" applyFill="1" applyBorder="1" applyAlignment="1">
      <alignment horizontal="center" vertical="center" wrapText="1"/>
    </xf>
    <xf numFmtId="0" fontId="6" fillId="2" borderId="6" xfId="3" applyFont="1" applyFill="1" applyBorder="1" applyAlignment="1">
      <alignment horizontal="center" vertical="center" wrapText="1"/>
    </xf>
    <xf numFmtId="0" fontId="6" fillId="2" borderId="4" xfId="3" applyFont="1" applyFill="1" applyBorder="1" applyAlignment="1">
      <alignment horizontal="center" vertical="center" wrapText="1"/>
    </xf>
    <xf numFmtId="0" fontId="6" fillId="2" borderId="2" xfId="3" applyFont="1" applyFill="1" applyBorder="1" applyAlignment="1">
      <alignment horizontal="center" vertical="center" wrapText="1"/>
    </xf>
    <xf numFmtId="0" fontId="6" fillId="2" borderId="8" xfId="3" applyFont="1" applyFill="1" applyBorder="1" applyAlignment="1">
      <alignment horizontal="center" vertical="center" wrapText="1"/>
    </xf>
    <xf numFmtId="0" fontId="6" fillId="3" borderId="3" xfId="3" applyFont="1" applyFill="1" applyBorder="1" applyAlignment="1">
      <alignment horizontal="center" vertical="center" wrapText="1"/>
    </xf>
    <xf numFmtId="0" fontId="6" fillId="3" borderId="1" xfId="3" applyFont="1" applyFill="1" applyBorder="1" applyAlignment="1">
      <alignment horizontal="center" vertical="center" wrapText="1"/>
    </xf>
    <xf numFmtId="0" fontId="6" fillId="2" borderId="10" xfId="3" applyFont="1" applyFill="1" applyBorder="1" applyAlignment="1">
      <alignment horizontal="center" vertical="center" wrapText="1"/>
    </xf>
    <xf numFmtId="0" fontId="6" fillId="2" borderId="9" xfId="3" applyFont="1" applyFill="1" applyBorder="1" applyAlignment="1">
      <alignment horizontal="center" vertical="center" wrapText="1"/>
    </xf>
    <xf numFmtId="0" fontId="6" fillId="2" borderId="11" xfId="3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wrapText="1"/>
    </xf>
  </cellXfs>
  <cellStyles count="16">
    <cellStyle name="Köprü" xfId="7" builtinId="8"/>
    <cellStyle name="Normal" xfId="0" builtinId="0"/>
    <cellStyle name="Normal 2" xfId="1"/>
    <cellStyle name="Normal 2 2" xfId="3"/>
    <cellStyle name="Normal 2 2 2" xfId="9"/>
    <cellStyle name="Normal 2 2 3" xfId="12"/>
    <cellStyle name="Normal 2 2 4" xfId="15"/>
    <cellStyle name="Normal 2 3" xfId="8"/>
    <cellStyle name="Normal 2 4" xfId="11"/>
    <cellStyle name="Normal 2 4 2" xfId="14"/>
    <cellStyle name="Normal 4" xfId="4"/>
    <cellStyle name="Normal 4 2" xfId="13"/>
    <cellStyle name="Yüzde" xfId="2" builtinId="5"/>
    <cellStyle name="Yüzde 2" xfId="6"/>
    <cellStyle name="Yüzde 2 2" xfId="10"/>
    <cellStyle name="Yüzde 3" xfId="5"/>
  </cellStyles>
  <dxfs count="0"/>
  <tableStyles count="0" defaultTableStyle="TableStyleMedium2" defaultPivotStyle="PivotStyleLight16"/>
  <colors>
    <mruColors>
      <color rgb="FF967ADC"/>
      <color rgb="FFDA4453"/>
      <color rgb="FF434A54"/>
      <color rgb="FF4A89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TABLO8!A1"/><Relationship Id="rId13" Type="http://schemas.openxmlformats.org/officeDocument/2006/relationships/hyperlink" Target="#TABLO13!A1"/><Relationship Id="rId18" Type="http://schemas.openxmlformats.org/officeDocument/2006/relationships/hyperlink" Target="#TABLO16!A1"/><Relationship Id="rId3" Type="http://schemas.openxmlformats.org/officeDocument/2006/relationships/hyperlink" Target="#TABLO5!A1"/><Relationship Id="rId7" Type="http://schemas.openxmlformats.org/officeDocument/2006/relationships/hyperlink" Target="#TABLO7!A1"/><Relationship Id="rId12" Type="http://schemas.openxmlformats.org/officeDocument/2006/relationships/hyperlink" Target="#TABLO12!A1"/><Relationship Id="rId17" Type="http://schemas.openxmlformats.org/officeDocument/2006/relationships/hyperlink" Target="#TABLO18!A1"/><Relationship Id="rId2" Type="http://schemas.openxmlformats.org/officeDocument/2006/relationships/hyperlink" Target="#TABLO2!A1"/><Relationship Id="rId16" Type="http://schemas.openxmlformats.org/officeDocument/2006/relationships/hyperlink" Target="#TABLO17!A1"/><Relationship Id="rId20" Type="http://schemas.openxmlformats.org/officeDocument/2006/relationships/image" Target="../media/image1.png"/><Relationship Id="rId1" Type="http://schemas.openxmlformats.org/officeDocument/2006/relationships/hyperlink" Target="#TABLO1!A1"/><Relationship Id="rId6" Type="http://schemas.openxmlformats.org/officeDocument/2006/relationships/hyperlink" Target="#TABLO3!A1"/><Relationship Id="rId11" Type="http://schemas.openxmlformats.org/officeDocument/2006/relationships/hyperlink" Target="#TABLO11!A1"/><Relationship Id="rId5" Type="http://schemas.openxmlformats.org/officeDocument/2006/relationships/hyperlink" Target="#TABLO4!A1"/><Relationship Id="rId15" Type="http://schemas.openxmlformats.org/officeDocument/2006/relationships/hyperlink" Target="#TABLO15!A1"/><Relationship Id="rId10" Type="http://schemas.openxmlformats.org/officeDocument/2006/relationships/hyperlink" Target="#TABLO9!A1"/><Relationship Id="rId19" Type="http://schemas.openxmlformats.org/officeDocument/2006/relationships/hyperlink" Target="#TABLO19!A1"/><Relationship Id="rId4" Type="http://schemas.openxmlformats.org/officeDocument/2006/relationships/hyperlink" Target="#TABLO6!A1"/><Relationship Id="rId9" Type="http://schemas.openxmlformats.org/officeDocument/2006/relationships/hyperlink" Target="#TABLO10!A1"/><Relationship Id="rId14" Type="http://schemas.openxmlformats.org/officeDocument/2006/relationships/hyperlink" Target="#TABLO14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33173</xdr:colOff>
      <xdr:row>9</xdr:row>
      <xdr:rowOff>85725</xdr:rowOff>
    </xdr:from>
    <xdr:to>
      <xdr:col>7</xdr:col>
      <xdr:colOff>36847</xdr:colOff>
      <xdr:row>23</xdr:row>
      <xdr:rowOff>155028</xdr:rowOff>
    </xdr:to>
    <xdr:grpSp>
      <xdr:nvGrpSpPr>
        <xdr:cNvPr id="18" name="Grup 17"/>
        <xdr:cNvGrpSpPr/>
      </xdr:nvGrpSpPr>
      <xdr:grpSpPr>
        <a:xfrm>
          <a:off x="33173" y="1866900"/>
          <a:ext cx="4270874" cy="2736303"/>
          <a:chOff x="42698" y="1409700"/>
          <a:chExt cx="4270874" cy="2736303"/>
        </a:xfrm>
      </xdr:grpSpPr>
      <xdr:sp macro="" textlink="">
        <xdr:nvSpPr>
          <xdr:cNvPr id="12" name="Dikdörtgen 11">
            <a:extLst>
              <a:ext uri="{FF2B5EF4-FFF2-40B4-BE49-F238E27FC236}">
                <a16:creationId xmlns:a16="http://schemas.microsoft.com/office/drawing/2014/main" id="{06BA07C4-A135-42C5-BA88-03889E6B340E}"/>
              </a:ext>
            </a:extLst>
          </xdr:cNvPr>
          <xdr:cNvSpPr/>
        </xdr:nvSpPr>
        <xdr:spPr>
          <a:xfrm>
            <a:off x="58372" y="1842628"/>
            <a:ext cx="4255200" cy="2303375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tr-TR" sz="1600" b="1"/>
          </a:p>
        </xdr:txBody>
      </xdr:sp>
      <xdr:grpSp>
        <xdr:nvGrpSpPr>
          <xdr:cNvPr id="10" name="Grup 9"/>
          <xdr:cNvGrpSpPr/>
        </xdr:nvGrpSpPr>
        <xdr:grpSpPr>
          <a:xfrm>
            <a:off x="87583" y="1893373"/>
            <a:ext cx="4179617" cy="1712563"/>
            <a:chOff x="124370" y="1537335"/>
            <a:chExt cx="4180930" cy="1712563"/>
          </a:xfrm>
        </xdr:grpSpPr>
        <xdr:sp macro="" textlink="">
          <xdr:nvSpPr>
            <xdr:cNvPr id="2" name="Metin kutusu 1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129540" y="153733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Aylara Göre Ortalama Yolculuk Sayıları</a:t>
              </a:r>
            </a:p>
          </xdr:txBody>
        </xdr:sp>
        <xdr:sp macro="" textlink="">
          <xdr:nvSpPr>
            <xdr:cNvPr id="3" name="Metin kutusu 2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SpPr txBox="1"/>
          </xdr:nvSpPr>
          <xdr:spPr>
            <a:xfrm>
              <a:off x="129540" y="1828800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Yolcu Tipine Göre Günlük Yolculuk Sayılar</a:t>
              </a:r>
            </a:p>
          </xdr:txBody>
        </xdr:sp>
        <xdr:sp macro="" textlink="">
          <xdr:nvSpPr>
            <xdr:cNvPr id="4" name="Metin kutusu 3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 txBox="1"/>
          </xdr:nvSpPr>
          <xdr:spPr>
            <a:xfrm>
              <a:off x="129540" y="2694647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Raylı Sistem Hatlarına Göre Günlük Ortalama Yolculuk Sayıları</a:t>
              </a:r>
            </a:p>
          </xdr:txBody>
        </xdr:sp>
        <xdr:sp macro="" textlink="">
          <xdr:nvSpPr>
            <xdr:cNvPr id="5" name="Metin kutusu 4">
              <a:hlinkClick xmlns:r="http://schemas.openxmlformats.org/officeDocument/2006/relationships" r:id="rId4"/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24370" y="2990181"/>
              <a:ext cx="4175760" cy="259717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Aylara Göre Günlük Değişim</a:t>
              </a:r>
            </a:p>
          </xdr:txBody>
        </xdr:sp>
        <xdr:sp macro="" textlink="">
          <xdr:nvSpPr>
            <xdr:cNvPr id="6" name="Metin kutusu 5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29540" y="2406272"/>
              <a:ext cx="4175760" cy="259716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Ana Ulaşım Türüne Göre Yolculuk Sayıları Değişimi (Ekim/Eylül)</a:t>
              </a:r>
            </a:p>
          </xdr:txBody>
        </xdr:sp>
        <xdr:sp macro="" textlink="">
          <xdr:nvSpPr>
            <xdr:cNvPr id="7" name="Metin kutusu 6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/>
          </xdr:nvSpPr>
          <xdr:spPr>
            <a:xfrm>
              <a:off x="129540" y="211264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Ana Ulaşım Türüne Göre Günlük  Yolculuk Sayıları*</a:t>
              </a:r>
            </a:p>
          </xdr:txBody>
        </xdr:sp>
      </xdr:grpSp>
      <xdr:sp macro="" textlink="">
        <xdr:nvSpPr>
          <xdr:cNvPr id="11" name="Dikdörtgen 10">
            <a:extLst>
              <a:ext uri="{FF2B5EF4-FFF2-40B4-BE49-F238E27FC236}">
                <a16:creationId xmlns:a16="http://schemas.microsoft.com/office/drawing/2014/main" id="{D68F2CEE-E94E-4382-B5A3-46C9437E02F7}"/>
              </a:ext>
            </a:extLst>
          </xdr:cNvPr>
          <xdr:cNvSpPr/>
        </xdr:nvSpPr>
        <xdr:spPr>
          <a:xfrm>
            <a:off x="57148" y="1409700"/>
            <a:ext cx="4256034" cy="432435"/>
          </a:xfrm>
          <a:prstGeom prst="rect">
            <a:avLst/>
          </a:prstGeom>
          <a:solidFill>
            <a:srgbClr val="4A89DC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r-TR" sz="1600" b="1">
                <a:latin typeface="Arial" panose="020B0604020202020204" pitchFamily="34" charset="0"/>
                <a:cs typeface="Arial" panose="020B0604020202020204" pitchFamily="34" charset="0"/>
              </a:rPr>
              <a:t>TOPLU</a:t>
            </a:r>
            <a:r>
              <a:rPr lang="tr-TR" sz="1600" b="1" baseline="0">
                <a:latin typeface="Arial" panose="020B0604020202020204" pitchFamily="34" charset="0"/>
                <a:cs typeface="Arial" panose="020B0604020202020204" pitchFamily="34" charset="0"/>
              </a:rPr>
              <a:t> TAŞIMA AKBİL İSTATİSTİKLERİ </a:t>
            </a:r>
            <a:endParaRPr lang="tr-TR" sz="16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13" name="Düz Bağlayıcı 12">
            <a:extLst>
              <a:ext uri="{FF2B5EF4-FFF2-40B4-BE49-F238E27FC236}">
                <a16:creationId xmlns:a16="http://schemas.microsoft.com/office/drawing/2014/main" id="{FDECB672-AA21-4B03-A5D8-334E505AEC78}"/>
              </a:ext>
            </a:extLst>
          </xdr:cNvPr>
          <xdr:cNvCxnSpPr/>
        </xdr:nvCxnSpPr>
        <xdr:spPr>
          <a:xfrm>
            <a:off x="114957" y="3907690"/>
            <a:ext cx="4114800" cy="9525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" name="Metin kutusu 14">
            <a:extLst>
              <a:ext uri="{FF2B5EF4-FFF2-40B4-BE49-F238E27FC236}">
                <a16:creationId xmlns:a16="http://schemas.microsoft.com/office/drawing/2014/main" id="{7C121CB3-C514-41BC-B670-0B5FB12B64E4}"/>
              </a:ext>
            </a:extLst>
          </xdr:cNvPr>
          <xdr:cNvSpPr txBox="1"/>
        </xdr:nvSpPr>
        <xdr:spPr>
          <a:xfrm>
            <a:off x="42698" y="3890842"/>
            <a:ext cx="3366641" cy="2143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r-TR" sz="1000">
                <a:solidFill>
                  <a:srgbClr val="FF0000"/>
                </a:solidFill>
              </a:rPr>
              <a:t>*Veriler TUHİM ve BELBİM'den temin</a:t>
            </a:r>
            <a:r>
              <a:rPr lang="tr-TR" sz="1000" baseline="0">
                <a:solidFill>
                  <a:srgbClr val="FF0000"/>
                </a:solidFill>
              </a:rPr>
              <a:t> edilmiştir.</a:t>
            </a:r>
            <a:endParaRPr lang="tr-TR" sz="100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7</xdr:col>
      <xdr:colOff>69826</xdr:colOff>
      <xdr:row>11</xdr:row>
      <xdr:rowOff>143826</xdr:rowOff>
    </xdr:from>
    <xdr:to>
      <xdr:col>12</xdr:col>
      <xdr:colOff>261826</xdr:colOff>
      <xdr:row>23</xdr:row>
      <xdr:rowOff>161925</xdr:rowOff>
    </xdr:to>
    <xdr:sp macro="" textlink="">
      <xdr:nvSpPr>
        <xdr:cNvPr id="20" name="Dikdörtgen 19">
          <a:extLst>
            <a:ext uri="{FF2B5EF4-FFF2-40B4-BE49-F238E27FC236}">
              <a16:creationId xmlns:a16="http://schemas.microsoft.com/office/drawing/2014/main" id="{4CF10060-1B0F-4F08-94FA-E8F14B1E9E75}"/>
            </a:ext>
          </a:extLst>
        </xdr:cNvPr>
        <xdr:cNvSpPr/>
      </xdr:nvSpPr>
      <xdr:spPr>
        <a:xfrm>
          <a:off x="4337026" y="2205708"/>
          <a:ext cx="3240000" cy="216962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7</xdr:col>
      <xdr:colOff>110784</xdr:colOff>
      <xdr:row>11</xdr:row>
      <xdr:rowOff>179070</xdr:rowOff>
    </xdr:from>
    <xdr:to>
      <xdr:col>12</xdr:col>
      <xdr:colOff>230784</xdr:colOff>
      <xdr:row>13</xdr:row>
      <xdr:rowOff>63405</xdr:rowOff>
    </xdr:to>
    <xdr:sp macro="" textlink="">
      <xdr:nvSpPr>
        <xdr:cNvPr id="21" name="Metin kutusu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073E14-F5F0-45D1-8101-AB94C63A40F3}"/>
            </a:ext>
          </a:extLst>
        </xdr:cNvPr>
        <xdr:cNvSpPr txBox="1"/>
      </xdr:nvSpPr>
      <xdr:spPr>
        <a:xfrm>
          <a:off x="4377984" y="2240952"/>
          <a:ext cx="3168000" cy="242924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Günlük Ortalama Araç Sayısı</a:t>
          </a:r>
        </a:p>
      </xdr:txBody>
    </xdr:sp>
    <xdr:clientData/>
  </xdr:twoCellAnchor>
  <xdr:twoCellAnchor>
    <xdr:from>
      <xdr:col>7</xdr:col>
      <xdr:colOff>110784</xdr:colOff>
      <xdr:row>13</xdr:row>
      <xdr:rowOff>92273</xdr:rowOff>
    </xdr:from>
    <xdr:to>
      <xdr:col>12</xdr:col>
      <xdr:colOff>230784</xdr:colOff>
      <xdr:row>14</xdr:row>
      <xdr:rowOff>161393</xdr:rowOff>
    </xdr:to>
    <xdr:sp macro="" textlink="">
      <xdr:nvSpPr>
        <xdr:cNvPr id="22" name="Metin kutusu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85EB1E1-F6A5-437B-AE35-687B08C549E0}"/>
            </a:ext>
          </a:extLst>
        </xdr:cNvPr>
        <xdr:cNvSpPr txBox="1"/>
      </xdr:nvSpPr>
      <xdr:spPr>
        <a:xfrm>
          <a:off x="4377984" y="2512744"/>
          <a:ext cx="3168000" cy="248414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Saatlik Araç Sayısı (Ortalama)</a:t>
          </a:r>
        </a:p>
      </xdr:txBody>
    </xdr:sp>
    <xdr:clientData/>
  </xdr:twoCellAnchor>
  <xdr:twoCellAnchor>
    <xdr:from>
      <xdr:col>7</xdr:col>
      <xdr:colOff>110784</xdr:colOff>
      <xdr:row>16</xdr:row>
      <xdr:rowOff>91795</xdr:rowOff>
    </xdr:from>
    <xdr:to>
      <xdr:col>12</xdr:col>
      <xdr:colOff>230784</xdr:colOff>
      <xdr:row>17</xdr:row>
      <xdr:rowOff>160915</xdr:rowOff>
    </xdr:to>
    <xdr:sp macro="" textlink="">
      <xdr:nvSpPr>
        <xdr:cNvPr id="25" name="Metin kutusu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586B37-48CD-40A8-94F5-360F9B066B3D}"/>
            </a:ext>
          </a:extLst>
        </xdr:cNvPr>
        <xdr:cNvSpPr txBox="1"/>
      </xdr:nvSpPr>
      <xdr:spPr>
        <a:xfrm>
          <a:off x="4377984" y="3050148"/>
          <a:ext cx="3168000" cy="248414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Yönlere Göre Toplam Araç Sayısı</a:t>
          </a:r>
        </a:p>
      </xdr:txBody>
    </xdr:sp>
    <xdr:clientData/>
  </xdr:twoCellAnchor>
  <xdr:twoCellAnchor>
    <xdr:from>
      <xdr:col>7</xdr:col>
      <xdr:colOff>110784</xdr:colOff>
      <xdr:row>15</xdr:row>
      <xdr:rowOff>3347</xdr:rowOff>
    </xdr:from>
    <xdr:to>
      <xdr:col>12</xdr:col>
      <xdr:colOff>230784</xdr:colOff>
      <xdr:row>16</xdr:row>
      <xdr:rowOff>68881</xdr:rowOff>
    </xdr:to>
    <xdr:sp macro="" textlink="">
      <xdr:nvSpPr>
        <xdr:cNvPr id="26" name="Metin kutusu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59BD6D-BF01-48BB-A7E8-F8B594F21F03}"/>
            </a:ext>
          </a:extLst>
        </xdr:cNvPr>
        <xdr:cNvSpPr txBox="1"/>
      </xdr:nvSpPr>
      <xdr:spPr>
        <a:xfrm>
          <a:off x="4377984" y="2782406"/>
          <a:ext cx="3168000" cy="244828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Ortalama Araç Sayıları (Ekim/Eylül)</a:t>
          </a:r>
        </a:p>
      </xdr:txBody>
    </xdr:sp>
    <xdr:clientData/>
  </xdr:twoCellAnchor>
  <xdr:twoCellAnchor>
    <xdr:from>
      <xdr:col>7</xdr:col>
      <xdr:colOff>110784</xdr:colOff>
      <xdr:row>18</xdr:row>
      <xdr:rowOff>3637</xdr:rowOff>
    </xdr:from>
    <xdr:to>
      <xdr:col>12</xdr:col>
      <xdr:colOff>230784</xdr:colOff>
      <xdr:row>19</xdr:row>
      <xdr:rowOff>70852</xdr:rowOff>
    </xdr:to>
    <xdr:sp macro="" textlink="">
      <xdr:nvSpPr>
        <xdr:cNvPr id="27" name="Metin kutusu 2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6871FD0-B313-4282-BD78-52E7ECF3A706}"/>
            </a:ext>
          </a:extLst>
        </xdr:cNvPr>
        <xdr:cNvSpPr txBox="1"/>
      </xdr:nvSpPr>
      <xdr:spPr>
        <a:xfrm>
          <a:off x="4377984" y="3320578"/>
          <a:ext cx="3168000" cy="246509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Günlük Araç Sayıları</a:t>
          </a:r>
        </a:p>
      </xdr:txBody>
    </xdr:sp>
    <xdr:clientData/>
  </xdr:twoCellAnchor>
  <xdr:twoCellAnchor>
    <xdr:from>
      <xdr:col>7</xdr:col>
      <xdr:colOff>110784</xdr:colOff>
      <xdr:row>19</xdr:row>
      <xdr:rowOff>95366</xdr:rowOff>
    </xdr:from>
    <xdr:to>
      <xdr:col>12</xdr:col>
      <xdr:colOff>230784</xdr:colOff>
      <xdr:row>20</xdr:row>
      <xdr:rowOff>164486</xdr:rowOff>
    </xdr:to>
    <xdr:sp macro="" textlink="">
      <xdr:nvSpPr>
        <xdr:cNvPr id="28" name="Metin kutusu 2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63A6C45-306A-48DA-BFFB-2C6960A593F0}"/>
            </a:ext>
          </a:extLst>
        </xdr:cNvPr>
        <xdr:cNvSpPr txBox="1"/>
      </xdr:nvSpPr>
      <xdr:spPr>
        <a:xfrm>
          <a:off x="4377984" y="3591601"/>
          <a:ext cx="3168000" cy="248414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Ortalama (Saatlik) Araç Sayıları</a:t>
          </a:r>
        </a:p>
      </xdr:txBody>
    </xdr:sp>
    <xdr:clientData/>
  </xdr:twoCellAnchor>
  <xdr:twoCellAnchor>
    <xdr:from>
      <xdr:col>7</xdr:col>
      <xdr:colOff>110784</xdr:colOff>
      <xdr:row>21</xdr:row>
      <xdr:rowOff>2857</xdr:rowOff>
    </xdr:from>
    <xdr:to>
      <xdr:col>12</xdr:col>
      <xdr:colOff>230784</xdr:colOff>
      <xdr:row>22</xdr:row>
      <xdr:rowOff>70072</xdr:rowOff>
    </xdr:to>
    <xdr:sp macro="" textlink="">
      <xdr:nvSpPr>
        <xdr:cNvPr id="29" name="Metin kutusu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83C427C-430C-4CE4-9F65-6EE8D68A4DBE}"/>
            </a:ext>
          </a:extLst>
        </xdr:cNvPr>
        <xdr:cNvSpPr txBox="1"/>
      </xdr:nvSpPr>
      <xdr:spPr>
        <a:xfrm>
          <a:off x="4377984" y="3857681"/>
          <a:ext cx="3168000" cy="246509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Ortalama Saatlik Değişim</a:t>
          </a:r>
        </a:p>
      </xdr:txBody>
    </xdr:sp>
    <xdr:clientData/>
  </xdr:twoCellAnchor>
  <xdr:twoCellAnchor>
    <xdr:from>
      <xdr:col>7</xdr:col>
      <xdr:colOff>69826</xdr:colOff>
      <xdr:row>9</xdr:row>
      <xdr:rowOff>85725</xdr:rowOff>
    </xdr:from>
    <xdr:to>
      <xdr:col>12</xdr:col>
      <xdr:colOff>261826</xdr:colOff>
      <xdr:row>11</xdr:row>
      <xdr:rowOff>137160</xdr:rowOff>
    </xdr:to>
    <xdr:sp macro="" textlink="">
      <xdr:nvSpPr>
        <xdr:cNvPr id="31" name="Dikdörtgen 30">
          <a:extLst>
            <a:ext uri="{FF2B5EF4-FFF2-40B4-BE49-F238E27FC236}">
              <a16:creationId xmlns:a16="http://schemas.microsoft.com/office/drawing/2014/main" id="{6E0D05D3-D7C9-48B6-83E6-DF7EB585A118}"/>
            </a:ext>
          </a:extLst>
        </xdr:cNvPr>
        <xdr:cNvSpPr/>
      </xdr:nvSpPr>
      <xdr:spPr>
        <a:xfrm>
          <a:off x="4337026" y="1789019"/>
          <a:ext cx="3240000" cy="410023"/>
        </a:xfrm>
        <a:prstGeom prst="rect">
          <a:avLst/>
        </a:prstGeom>
        <a:solidFill>
          <a:srgbClr val="434A54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>
              <a:latin typeface="Arial" panose="020B0604020202020204" pitchFamily="34" charset="0"/>
              <a:cs typeface="Arial" panose="020B0604020202020204" pitchFamily="34" charset="0"/>
            </a:rPr>
            <a:t>ARAÇ</a:t>
          </a:r>
          <a:r>
            <a:rPr lang="tr-TR" sz="1600" b="1" baseline="0">
              <a:latin typeface="Arial" panose="020B0604020202020204" pitchFamily="34" charset="0"/>
              <a:cs typeface="Arial" panose="020B0604020202020204" pitchFamily="34" charset="0"/>
            </a:rPr>
            <a:t> SAYIMLARI</a:t>
          </a:r>
          <a:endParaRPr lang="tr-TR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38100</xdr:colOff>
      <xdr:row>22</xdr:row>
      <xdr:rowOff>109611</xdr:rowOff>
    </xdr:from>
    <xdr:to>
      <xdr:col>12</xdr:col>
      <xdr:colOff>361071</xdr:colOff>
      <xdr:row>23</xdr:row>
      <xdr:rowOff>150642</xdr:rowOff>
    </xdr:to>
    <xdr:sp macro="" textlink="">
      <xdr:nvSpPr>
        <xdr:cNvPr id="32" name="Metin kutusu 31">
          <a:extLst>
            <a:ext uri="{FF2B5EF4-FFF2-40B4-BE49-F238E27FC236}">
              <a16:creationId xmlns:a16="http://schemas.microsoft.com/office/drawing/2014/main" id="{CAFD87DC-AB0A-4BF7-A019-EB0ABFBAE248}"/>
            </a:ext>
          </a:extLst>
        </xdr:cNvPr>
        <xdr:cNvSpPr txBox="1"/>
      </xdr:nvSpPr>
      <xdr:spPr>
        <a:xfrm>
          <a:off x="4305300" y="4216791"/>
          <a:ext cx="3370971" cy="2239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109026</xdr:colOff>
      <xdr:row>22</xdr:row>
      <xdr:rowOff>111955</xdr:rowOff>
    </xdr:from>
    <xdr:to>
      <xdr:col>12</xdr:col>
      <xdr:colOff>229026</xdr:colOff>
      <xdr:row>22</xdr:row>
      <xdr:rowOff>111955</xdr:rowOff>
    </xdr:to>
    <xdr:cxnSp macro="">
      <xdr:nvCxnSpPr>
        <xdr:cNvPr id="33" name="Düz Bağlayıcı 32">
          <a:extLst>
            <a:ext uri="{FF2B5EF4-FFF2-40B4-BE49-F238E27FC236}">
              <a16:creationId xmlns:a16="http://schemas.microsoft.com/office/drawing/2014/main" id="{782F6D9C-A318-4DE9-B3C2-2867E3762611}"/>
            </a:ext>
          </a:extLst>
        </xdr:cNvPr>
        <xdr:cNvCxnSpPr/>
      </xdr:nvCxnSpPr>
      <xdr:spPr>
        <a:xfrm>
          <a:off x="4376226" y="4146073"/>
          <a:ext cx="316800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292056</xdr:colOff>
      <xdr:row>11</xdr:row>
      <xdr:rowOff>148390</xdr:rowOff>
    </xdr:from>
    <xdr:to>
      <xdr:col>17</xdr:col>
      <xdr:colOff>484056</xdr:colOff>
      <xdr:row>23</xdr:row>
      <xdr:rowOff>160019</xdr:rowOff>
    </xdr:to>
    <xdr:sp macro="" textlink="">
      <xdr:nvSpPr>
        <xdr:cNvPr id="35" name="Dikdörtgen 34">
          <a:extLst>
            <a:ext uri="{FF2B5EF4-FFF2-40B4-BE49-F238E27FC236}">
              <a16:creationId xmlns:a16="http://schemas.microsoft.com/office/drawing/2014/main" id="{565275E4-BFD1-42BD-B4DE-F9A4753CC29D}"/>
            </a:ext>
          </a:extLst>
        </xdr:cNvPr>
        <xdr:cNvSpPr/>
      </xdr:nvSpPr>
      <xdr:spPr>
        <a:xfrm>
          <a:off x="7607256" y="2210272"/>
          <a:ext cx="3240000" cy="2163159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12</xdr:col>
      <xdr:colOff>334503</xdr:colOff>
      <xdr:row>12</xdr:row>
      <xdr:rowOff>1601</xdr:rowOff>
    </xdr:from>
    <xdr:to>
      <xdr:col>17</xdr:col>
      <xdr:colOff>454503</xdr:colOff>
      <xdr:row>13</xdr:row>
      <xdr:rowOff>69670</xdr:rowOff>
    </xdr:to>
    <xdr:sp macro="" textlink="">
      <xdr:nvSpPr>
        <xdr:cNvPr id="36" name="Metin kutusu 3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77DCA2A-60A5-49C4-800B-17FEEDAB7062}"/>
            </a:ext>
          </a:extLst>
        </xdr:cNvPr>
        <xdr:cNvSpPr txBox="1"/>
      </xdr:nvSpPr>
      <xdr:spPr>
        <a:xfrm>
          <a:off x="7649703" y="2242777"/>
          <a:ext cx="3168000" cy="247364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Güzergahlar</a:t>
          </a:r>
        </a:p>
      </xdr:txBody>
    </xdr:sp>
    <xdr:clientData/>
  </xdr:twoCellAnchor>
  <xdr:twoCellAnchor>
    <xdr:from>
      <xdr:col>12</xdr:col>
      <xdr:colOff>332539</xdr:colOff>
      <xdr:row>13</xdr:row>
      <xdr:rowOff>94730</xdr:rowOff>
    </xdr:from>
    <xdr:to>
      <xdr:col>17</xdr:col>
      <xdr:colOff>452539</xdr:colOff>
      <xdr:row>14</xdr:row>
      <xdr:rowOff>162799</xdr:rowOff>
    </xdr:to>
    <xdr:sp macro="" textlink="">
      <xdr:nvSpPr>
        <xdr:cNvPr id="37" name="Metin kutusu 3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39285311-53DE-4A6A-8FC0-CC03E2C91FC9}"/>
            </a:ext>
          </a:extLst>
        </xdr:cNvPr>
        <xdr:cNvSpPr txBox="1"/>
      </xdr:nvSpPr>
      <xdr:spPr>
        <a:xfrm>
          <a:off x="7647739" y="2515201"/>
          <a:ext cx="3168000" cy="247363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Haftaiçi Ortalama Hız (km/sa)</a:t>
          </a:r>
        </a:p>
      </xdr:txBody>
    </xdr:sp>
    <xdr:clientData/>
  </xdr:twoCellAnchor>
  <xdr:twoCellAnchor>
    <xdr:from>
      <xdr:col>12</xdr:col>
      <xdr:colOff>336466</xdr:colOff>
      <xdr:row>16</xdr:row>
      <xdr:rowOff>99413</xdr:rowOff>
    </xdr:from>
    <xdr:to>
      <xdr:col>17</xdr:col>
      <xdr:colOff>456466</xdr:colOff>
      <xdr:row>17</xdr:row>
      <xdr:rowOff>159432</xdr:rowOff>
    </xdr:to>
    <xdr:sp macro="" textlink="">
      <xdr:nvSpPr>
        <xdr:cNvPr id="38" name="Metin kutusu 3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C735E9C-08D1-44C9-AAD1-3280077F6FBD}"/>
            </a:ext>
          </a:extLst>
        </xdr:cNvPr>
        <xdr:cNvSpPr txBox="1"/>
      </xdr:nvSpPr>
      <xdr:spPr>
        <a:xfrm>
          <a:off x="7651666" y="3057766"/>
          <a:ext cx="3168000" cy="239313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Güzergahlara Göre Saatlik Hız (km/sa) (Hafta içi)</a:t>
          </a:r>
        </a:p>
      </xdr:txBody>
    </xdr:sp>
    <xdr:clientData/>
  </xdr:twoCellAnchor>
  <xdr:twoCellAnchor>
    <xdr:from>
      <xdr:col>12</xdr:col>
      <xdr:colOff>328611</xdr:colOff>
      <xdr:row>18</xdr:row>
      <xdr:rowOff>2148</xdr:rowOff>
    </xdr:from>
    <xdr:to>
      <xdr:col>17</xdr:col>
      <xdr:colOff>448611</xdr:colOff>
      <xdr:row>19</xdr:row>
      <xdr:rowOff>74681</xdr:rowOff>
    </xdr:to>
    <xdr:sp macro="" textlink="">
      <xdr:nvSpPr>
        <xdr:cNvPr id="39" name="Metin kutusu 3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D27ED95-5C63-47A2-B2FF-9181FE9484CB}"/>
            </a:ext>
          </a:extLst>
        </xdr:cNvPr>
        <xdr:cNvSpPr txBox="1"/>
      </xdr:nvSpPr>
      <xdr:spPr>
        <a:xfrm>
          <a:off x="7643811" y="3319089"/>
          <a:ext cx="3168000" cy="251827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Güzergahlara Göre Saatlik Süre (dk) (Hafta içi)</a:t>
          </a:r>
        </a:p>
      </xdr:txBody>
    </xdr:sp>
    <xdr:clientData/>
  </xdr:twoCellAnchor>
  <xdr:twoCellAnchor>
    <xdr:from>
      <xdr:col>12</xdr:col>
      <xdr:colOff>330575</xdr:colOff>
      <xdr:row>15</xdr:row>
      <xdr:rowOff>5041</xdr:rowOff>
    </xdr:from>
    <xdr:to>
      <xdr:col>17</xdr:col>
      <xdr:colOff>450575</xdr:colOff>
      <xdr:row>16</xdr:row>
      <xdr:rowOff>73110</xdr:rowOff>
    </xdr:to>
    <xdr:sp macro="" textlink="">
      <xdr:nvSpPr>
        <xdr:cNvPr id="40" name="Metin kutusu 3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224F46B-13DF-45E5-ACB2-CB86041FF440}"/>
            </a:ext>
          </a:extLst>
        </xdr:cNvPr>
        <xdr:cNvSpPr txBox="1"/>
      </xdr:nvSpPr>
      <xdr:spPr>
        <a:xfrm>
          <a:off x="7645775" y="2784100"/>
          <a:ext cx="3168000" cy="247363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Saatlere göre ortalama hız (km/sa) (Hafta içi)</a:t>
          </a:r>
        </a:p>
      </xdr:txBody>
    </xdr:sp>
    <xdr:clientData/>
  </xdr:twoCellAnchor>
  <xdr:twoCellAnchor>
    <xdr:from>
      <xdr:col>12</xdr:col>
      <xdr:colOff>293603</xdr:colOff>
      <xdr:row>9</xdr:row>
      <xdr:rowOff>85725</xdr:rowOff>
    </xdr:from>
    <xdr:to>
      <xdr:col>17</xdr:col>
      <xdr:colOff>485603</xdr:colOff>
      <xdr:row>11</xdr:row>
      <xdr:rowOff>137160</xdr:rowOff>
    </xdr:to>
    <xdr:sp macro="" textlink="">
      <xdr:nvSpPr>
        <xdr:cNvPr id="42" name="Dikdörtgen 41">
          <a:extLst>
            <a:ext uri="{FF2B5EF4-FFF2-40B4-BE49-F238E27FC236}">
              <a16:creationId xmlns:a16="http://schemas.microsoft.com/office/drawing/2014/main" id="{1658C18D-6A56-4C95-94C3-D8B86F5E3484}"/>
            </a:ext>
          </a:extLst>
        </xdr:cNvPr>
        <xdr:cNvSpPr/>
      </xdr:nvSpPr>
      <xdr:spPr>
        <a:xfrm>
          <a:off x="7608803" y="1789019"/>
          <a:ext cx="3240000" cy="410023"/>
        </a:xfrm>
        <a:prstGeom prst="rect">
          <a:avLst/>
        </a:prstGeom>
        <a:solidFill>
          <a:srgbClr val="DA4453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>
              <a:latin typeface="Arial" panose="020B0604020202020204" pitchFamily="34" charset="0"/>
              <a:cs typeface="Arial" panose="020B0604020202020204" pitchFamily="34" charset="0"/>
            </a:rPr>
            <a:t>HIZ ve SÜRE ETÜTLERİ</a:t>
          </a:r>
        </a:p>
      </xdr:txBody>
    </xdr:sp>
    <xdr:clientData/>
  </xdr:twoCellAnchor>
  <xdr:twoCellAnchor>
    <xdr:from>
      <xdr:col>12</xdr:col>
      <xdr:colOff>231397</xdr:colOff>
      <xdr:row>22</xdr:row>
      <xdr:rowOff>101991</xdr:rowOff>
    </xdr:from>
    <xdr:to>
      <xdr:col>17</xdr:col>
      <xdr:colOff>554368</xdr:colOff>
      <xdr:row>23</xdr:row>
      <xdr:rowOff>143022</xdr:rowOff>
    </xdr:to>
    <xdr:sp macro="" textlink="">
      <xdr:nvSpPr>
        <xdr:cNvPr id="43" name="Metin kutusu 42">
          <a:extLst>
            <a:ext uri="{FF2B5EF4-FFF2-40B4-BE49-F238E27FC236}">
              <a16:creationId xmlns:a16="http://schemas.microsoft.com/office/drawing/2014/main" id="{E8DFF600-C9C4-48B7-877F-3D88DD216840}"/>
            </a:ext>
          </a:extLst>
        </xdr:cNvPr>
        <xdr:cNvSpPr txBox="1"/>
      </xdr:nvSpPr>
      <xdr:spPr>
        <a:xfrm>
          <a:off x="7546597" y="4136109"/>
          <a:ext cx="3370971" cy="220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311848</xdr:colOff>
      <xdr:row>22</xdr:row>
      <xdr:rowOff>104335</xdr:rowOff>
    </xdr:from>
    <xdr:to>
      <xdr:col>17</xdr:col>
      <xdr:colOff>431848</xdr:colOff>
      <xdr:row>22</xdr:row>
      <xdr:rowOff>104335</xdr:rowOff>
    </xdr:to>
    <xdr:cxnSp macro="">
      <xdr:nvCxnSpPr>
        <xdr:cNvPr id="44" name="Düz Bağlayıcı 43">
          <a:extLst>
            <a:ext uri="{FF2B5EF4-FFF2-40B4-BE49-F238E27FC236}">
              <a16:creationId xmlns:a16="http://schemas.microsoft.com/office/drawing/2014/main" id="{1D42ECE4-BF42-4DD1-8C9E-BF4D39EA4ED0}"/>
            </a:ext>
          </a:extLst>
        </xdr:cNvPr>
        <xdr:cNvCxnSpPr/>
      </xdr:nvCxnSpPr>
      <xdr:spPr>
        <a:xfrm>
          <a:off x="7627048" y="4138453"/>
          <a:ext cx="316800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519960</xdr:colOff>
      <xdr:row>11</xdr:row>
      <xdr:rowOff>145597</xdr:rowOff>
    </xdr:from>
    <xdr:to>
      <xdr:col>23</xdr:col>
      <xdr:colOff>102360</xdr:colOff>
      <xdr:row>23</xdr:row>
      <xdr:rowOff>161545</xdr:rowOff>
    </xdr:to>
    <xdr:sp macro="" textlink="">
      <xdr:nvSpPr>
        <xdr:cNvPr id="46" name="Dikdörtgen 45">
          <a:extLst>
            <a:ext uri="{FF2B5EF4-FFF2-40B4-BE49-F238E27FC236}">
              <a16:creationId xmlns:a16="http://schemas.microsoft.com/office/drawing/2014/main" id="{8EE86264-8334-442D-964F-8F5DB7371DD5}"/>
            </a:ext>
          </a:extLst>
        </xdr:cNvPr>
        <xdr:cNvSpPr/>
      </xdr:nvSpPr>
      <xdr:spPr>
        <a:xfrm>
          <a:off x="10883160" y="2207479"/>
          <a:ext cx="3240000" cy="216747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17</xdr:col>
      <xdr:colOff>559042</xdr:colOff>
      <xdr:row>12</xdr:row>
      <xdr:rowOff>5864</xdr:rowOff>
    </xdr:from>
    <xdr:to>
      <xdr:col>23</xdr:col>
      <xdr:colOff>69442</xdr:colOff>
      <xdr:row>13</xdr:row>
      <xdr:rowOff>74984</xdr:rowOff>
    </xdr:to>
    <xdr:sp macro="" textlink="">
      <xdr:nvSpPr>
        <xdr:cNvPr id="47" name="Metin kutusu 4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DDDC092-7931-4FDD-A05F-E04D7E59F66F}"/>
            </a:ext>
          </a:extLst>
        </xdr:cNvPr>
        <xdr:cNvSpPr txBox="1"/>
      </xdr:nvSpPr>
      <xdr:spPr>
        <a:xfrm>
          <a:off x="10922242" y="2247040"/>
          <a:ext cx="3168000" cy="248415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Günlük Trafik Yoğunluğu İndeksi</a:t>
          </a:r>
        </a:p>
      </xdr:txBody>
    </xdr:sp>
    <xdr:clientData/>
  </xdr:twoCellAnchor>
  <xdr:twoCellAnchor>
    <xdr:from>
      <xdr:col>17</xdr:col>
      <xdr:colOff>520044</xdr:colOff>
      <xdr:row>9</xdr:row>
      <xdr:rowOff>85724</xdr:rowOff>
    </xdr:from>
    <xdr:to>
      <xdr:col>23</xdr:col>
      <xdr:colOff>102444</xdr:colOff>
      <xdr:row>11</xdr:row>
      <xdr:rowOff>137564</xdr:rowOff>
    </xdr:to>
    <xdr:sp macro="" textlink="">
      <xdr:nvSpPr>
        <xdr:cNvPr id="51" name="Dikdörtgen 50">
          <a:extLst>
            <a:ext uri="{FF2B5EF4-FFF2-40B4-BE49-F238E27FC236}">
              <a16:creationId xmlns:a16="http://schemas.microsoft.com/office/drawing/2014/main" id="{713F72D8-78F0-40D3-8906-28C6C49F4ED9}"/>
            </a:ext>
          </a:extLst>
        </xdr:cNvPr>
        <xdr:cNvSpPr/>
      </xdr:nvSpPr>
      <xdr:spPr>
        <a:xfrm>
          <a:off x="10883244" y="1789018"/>
          <a:ext cx="3240000" cy="410428"/>
        </a:xfrm>
        <a:prstGeom prst="rect">
          <a:avLst/>
        </a:prstGeom>
        <a:solidFill>
          <a:srgbClr val="967ADC"/>
        </a:solidFill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>
              <a:latin typeface="Arial" panose="020B0604020202020204" pitchFamily="34" charset="0"/>
              <a:cs typeface="Arial" panose="020B0604020202020204" pitchFamily="34" charset="0"/>
            </a:rPr>
            <a:t>TRAFİK</a:t>
          </a:r>
          <a:r>
            <a:rPr lang="tr-TR" sz="1600" b="1" baseline="0">
              <a:latin typeface="Arial" panose="020B0604020202020204" pitchFamily="34" charset="0"/>
              <a:cs typeface="Arial" panose="020B0604020202020204" pitchFamily="34" charset="0"/>
            </a:rPr>
            <a:t> YOĞUNLUĞU İNDEKSİ</a:t>
          </a:r>
          <a:endParaRPr lang="tr-TR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519960</xdr:colOff>
      <xdr:row>22</xdr:row>
      <xdr:rowOff>92257</xdr:rowOff>
    </xdr:from>
    <xdr:to>
      <xdr:col>23</xdr:col>
      <xdr:colOff>233331</xdr:colOff>
      <xdr:row>23</xdr:row>
      <xdr:rowOff>161925</xdr:rowOff>
    </xdr:to>
    <xdr:sp macro="" textlink="">
      <xdr:nvSpPr>
        <xdr:cNvPr id="52" name="Metin kutusu 51">
          <a:extLst>
            <a:ext uri="{FF2B5EF4-FFF2-40B4-BE49-F238E27FC236}">
              <a16:creationId xmlns:a16="http://schemas.microsoft.com/office/drawing/2014/main" id="{E8DFF600-C9C4-48B7-877F-3D88DD216840}"/>
            </a:ext>
          </a:extLst>
        </xdr:cNvPr>
        <xdr:cNvSpPr txBox="1"/>
      </xdr:nvSpPr>
      <xdr:spPr>
        <a:xfrm>
          <a:off x="10883160" y="4126375"/>
          <a:ext cx="3370971" cy="248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336</xdr:colOff>
      <xdr:row>22</xdr:row>
      <xdr:rowOff>105571</xdr:rowOff>
    </xdr:from>
    <xdr:to>
      <xdr:col>23</xdr:col>
      <xdr:colOff>120336</xdr:colOff>
      <xdr:row>22</xdr:row>
      <xdr:rowOff>105571</xdr:rowOff>
    </xdr:to>
    <xdr:cxnSp macro="">
      <xdr:nvCxnSpPr>
        <xdr:cNvPr id="53" name="Düz Bağlayıcı 52">
          <a:extLst>
            <a:ext uri="{FF2B5EF4-FFF2-40B4-BE49-F238E27FC236}">
              <a16:creationId xmlns:a16="http://schemas.microsoft.com/office/drawing/2014/main" id="{1D42ECE4-BF42-4DD1-8C9E-BF4D39EA4ED0}"/>
            </a:ext>
          </a:extLst>
        </xdr:cNvPr>
        <xdr:cNvCxnSpPr/>
      </xdr:nvCxnSpPr>
      <xdr:spPr>
        <a:xfrm>
          <a:off x="10973136" y="4139689"/>
          <a:ext cx="316800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7</xdr:row>
      <xdr:rowOff>142252</xdr:rowOff>
    </xdr:to>
    <xdr:pic>
      <xdr:nvPicPr>
        <xdr:cNvPr id="14" name="Resim 1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81650" cy="1475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6626</xdr:colOff>
      <xdr:row>0</xdr:row>
      <xdr:rowOff>0</xdr:rowOff>
    </xdr:from>
    <xdr:ext cx="10111409" cy="6619517"/>
    <xdr:pic>
      <xdr:nvPicPr>
        <xdr:cNvPr id="2" name="Resim 1">
          <a:extLst>
            <a:ext uri="{FF2B5EF4-FFF2-40B4-BE49-F238E27FC236}">
              <a16:creationId xmlns:a16="http://schemas.microsoft.com/office/drawing/2014/main" id="{792FEBB3-3977-44ED-98BD-EC7F01AE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" y="0"/>
          <a:ext cx="10111409" cy="6619517"/>
        </a:xfrm>
        <a:prstGeom prst="rect">
          <a:avLst/>
        </a:prstGeom>
      </xdr:spPr>
    </xdr:pic>
    <xdr:clientData/>
  </xdr:oneCellAnchor>
  <xdr:twoCellAnchor>
    <xdr:from>
      <xdr:col>2</xdr:col>
      <xdr:colOff>192157</xdr:colOff>
      <xdr:row>0</xdr:row>
      <xdr:rowOff>172278</xdr:rowOff>
    </xdr:from>
    <xdr:to>
      <xdr:col>4</xdr:col>
      <xdr:colOff>28777</xdr:colOff>
      <xdr:row>2</xdr:row>
      <xdr:rowOff>53217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96B930-E5B0-4D25-932E-9E1E095FF3C7}"/>
            </a:ext>
          </a:extLst>
        </xdr:cNvPr>
        <xdr:cNvSpPr txBox="1"/>
      </xdr:nvSpPr>
      <xdr:spPr>
        <a:xfrm>
          <a:off x="1411357" y="172278"/>
          <a:ext cx="1055820" cy="265252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9"/>
  <sheetViews>
    <sheetView showGridLines="0" tabSelected="1" zoomScaleNormal="100" workbookViewId="0">
      <selection activeCell="A9" sqref="A9:K9"/>
    </sheetView>
  </sheetViews>
  <sheetFormatPr defaultRowHeight="15" x14ac:dyDescent="0.25"/>
  <sheetData>
    <row r="9" spans="1:11" ht="20.25" x14ac:dyDescent="0.3">
      <c r="A9" s="190" t="s">
        <v>256</v>
      </c>
      <c r="B9" s="190"/>
      <c r="C9" s="190"/>
      <c r="D9" s="190"/>
      <c r="E9" s="190"/>
      <c r="F9" s="190"/>
      <c r="G9" s="190"/>
      <c r="H9" s="190"/>
      <c r="I9" s="190"/>
      <c r="J9" s="190"/>
      <c r="K9" s="190"/>
    </row>
  </sheetData>
  <sheetProtection algorithmName="SHA-512" hashValue="jcPat8RfdFa9uCLwoh+mGFMhyg2bCypFjAqJ/Uvax3OQJEVrcQ2jeYyKagBPP0uolKL8jFsYJU9SRLrZqKbgaw==" saltValue="Da27WgZ/07LJqVfkO8Q2ow==" spinCount="100000" sheet="1" objects="1" scenarios="1"/>
  <mergeCells count="1">
    <mergeCell ref="A9:K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showGridLines="0" zoomScale="85" zoomScaleNormal="85" workbookViewId="0">
      <pane ySplit="4" topLeftCell="A5" activePane="bottomLeft" state="frozenSplit"/>
      <selection pane="bottomLeft"/>
    </sheetView>
  </sheetViews>
  <sheetFormatPr defaultColWidth="9.140625" defaultRowHeight="15" x14ac:dyDescent="0.25"/>
  <cols>
    <col min="1" max="1" width="10.7109375" style="11" customWidth="1"/>
    <col min="2" max="2" width="14.85546875" style="11" customWidth="1"/>
    <col min="3" max="4" width="14" style="12" customWidth="1"/>
    <col min="5" max="5" width="17.28515625" style="12" customWidth="1"/>
    <col min="6" max="6" width="9" style="12" customWidth="1"/>
    <col min="7" max="7" width="10.85546875" style="12" customWidth="1"/>
    <col min="8" max="9" width="11.85546875" style="12" customWidth="1"/>
    <col min="10" max="10" width="17.140625" style="12" customWidth="1"/>
    <col min="11" max="21" width="9.28515625" style="12" customWidth="1"/>
    <col min="22" max="16384" width="9.140625" style="11"/>
  </cols>
  <sheetData>
    <row r="1" spans="1:22" s="5" customFormat="1" ht="15" customHeight="1" x14ac:dyDescent="0.25">
      <c r="A1" s="7" t="s">
        <v>262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</row>
    <row r="2" spans="1:22" s="5" customFormat="1" ht="15" customHeight="1" x14ac:dyDescent="0.2">
      <c r="A2" s="6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</row>
    <row r="3" spans="1:22" s="5" customFormat="1" ht="18" customHeight="1" x14ac:dyDescent="0.2">
      <c r="A3" s="167" t="s">
        <v>296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</row>
    <row r="4" spans="1:22" s="5" customFormat="1" ht="14.25" x14ac:dyDescent="0.2"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</row>
    <row r="5" spans="1:22" s="5" customFormat="1" ht="14.45" customHeight="1" x14ac:dyDescent="0.2"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</row>
    <row r="6" spans="1:22" s="5" customFormat="1" ht="13.9" customHeight="1" x14ac:dyDescent="0.2">
      <c r="B6" s="205" t="s">
        <v>2</v>
      </c>
      <c r="C6" s="205" t="s">
        <v>235</v>
      </c>
      <c r="D6" s="205" t="s">
        <v>254</v>
      </c>
      <c r="E6" s="205" t="s">
        <v>266</v>
      </c>
      <c r="F6" s="18"/>
      <c r="G6" s="205" t="s">
        <v>297</v>
      </c>
      <c r="H6" s="205" t="s">
        <v>235</v>
      </c>
      <c r="I6" s="205" t="s">
        <v>254</v>
      </c>
      <c r="J6" s="205" t="s">
        <v>266</v>
      </c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</row>
    <row r="7" spans="1:22" x14ac:dyDescent="0.25">
      <c r="B7" s="206"/>
      <c r="C7" s="206"/>
      <c r="D7" s="206"/>
      <c r="E7" s="206"/>
      <c r="G7" s="206"/>
      <c r="H7" s="206"/>
      <c r="I7" s="206"/>
      <c r="J7" s="206"/>
      <c r="V7" s="12"/>
    </row>
    <row r="8" spans="1:22" x14ac:dyDescent="0.25">
      <c r="B8" s="2" t="s">
        <v>4</v>
      </c>
      <c r="C8" s="22">
        <v>2401.844089673913</v>
      </c>
      <c r="D8" s="22">
        <v>2380.4111111111115</v>
      </c>
      <c r="E8" s="19">
        <f>D8/C8-1</f>
        <v>-8.9235511392878886E-3</v>
      </c>
      <c r="G8" s="23">
        <v>0</v>
      </c>
      <c r="H8" s="22">
        <v>1534.1210144927536</v>
      </c>
      <c r="I8" s="22">
        <v>1416.6389635603343</v>
      </c>
      <c r="J8" s="19">
        <f>I8/H8-1</f>
        <v>-7.6579389645649254E-2</v>
      </c>
      <c r="V8" s="12"/>
    </row>
    <row r="9" spans="1:22" x14ac:dyDescent="0.25">
      <c r="B9" s="2" t="s">
        <v>5</v>
      </c>
      <c r="C9" s="22">
        <v>2364.1097826086957</v>
      </c>
      <c r="D9" s="22">
        <v>2342.2325316788583</v>
      </c>
      <c r="E9" s="19">
        <f t="shared" ref="E9:E17" si="0">D9/C9-1</f>
        <v>-9.253906519390509E-3</v>
      </c>
      <c r="G9" s="23">
        <v>4.1666666666666664E-2</v>
      </c>
      <c r="H9" s="22">
        <v>959.27572463768115</v>
      </c>
      <c r="I9" s="22">
        <v>888.78460772600533</v>
      </c>
      <c r="J9" s="19">
        <f t="shared" ref="J9:J32" si="1">I9/H9-1</f>
        <v>-7.3483686807878201E-2</v>
      </c>
      <c r="V9" s="12"/>
    </row>
    <row r="10" spans="1:22" x14ac:dyDescent="0.25">
      <c r="B10" s="2" t="s">
        <v>6</v>
      </c>
      <c r="C10" s="22">
        <v>2382.6344202898549</v>
      </c>
      <c r="D10" s="22">
        <v>2360.8165579989718</v>
      </c>
      <c r="E10" s="19">
        <f t="shared" si="0"/>
        <v>-9.1570331164060326E-3</v>
      </c>
      <c r="G10" s="23">
        <v>8.3333333333333329E-2</v>
      </c>
      <c r="H10" s="22">
        <v>580.97862318840578</v>
      </c>
      <c r="I10" s="22">
        <v>540.32167960971708</v>
      </c>
      <c r="J10" s="19">
        <f t="shared" si="1"/>
        <v>-6.9980102461539295E-2</v>
      </c>
      <c r="V10" s="12"/>
    </row>
    <row r="11" spans="1:22" x14ac:dyDescent="0.25">
      <c r="B11" s="2" t="s">
        <v>7</v>
      </c>
      <c r="C11" s="22">
        <v>2415.180027173913</v>
      </c>
      <c r="D11" s="22">
        <v>2285.8825532524306</v>
      </c>
      <c r="E11" s="19">
        <f t="shared" si="0"/>
        <v>-5.3535335861806477E-2</v>
      </c>
      <c r="G11" s="23">
        <v>0.125</v>
      </c>
      <c r="H11" s="22">
        <v>412.31485507246379</v>
      </c>
      <c r="I11" s="22">
        <v>385.52175925925923</v>
      </c>
      <c r="J11" s="19">
        <f t="shared" si="1"/>
        <v>-6.4982125876827057E-2</v>
      </c>
      <c r="V11" s="12"/>
    </row>
    <row r="12" spans="1:22" x14ac:dyDescent="0.25">
      <c r="B12" s="2" t="s">
        <v>8</v>
      </c>
      <c r="C12" s="22">
        <v>2462.7964221014495</v>
      </c>
      <c r="D12" s="22">
        <v>2388.9815848099438</v>
      </c>
      <c r="E12" s="19">
        <f t="shared" si="0"/>
        <v>-2.9971960584757151E-2</v>
      </c>
      <c r="G12" s="23">
        <v>0.16666666666666666</v>
      </c>
      <c r="H12" s="22">
        <v>404.25615942028986</v>
      </c>
      <c r="I12" s="22">
        <v>374.77538829151734</v>
      </c>
      <c r="J12" s="19">
        <f t="shared" si="1"/>
        <v>-7.2925966473951664E-2</v>
      </c>
      <c r="V12" s="12"/>
    </row>
    <row r="13" spans="1:22" x14ac:dyDescent="0.25">
      <c r="B13" s="29" t="s">
        <v>12</v>
      </c>
      <c r="C13" s="28">
        <v>2402.409235013175</v>
      </c>
      <c r="D13" s="28">
        <v>2350.3696943694099</v>
      </c>
      <c r="E13" s="27">
        <f t="shared" si="0"/>
        <v>-2.1661397186345632E-2</v>
      </c>
      <c r="G13" s="23">
        <v>0.20833333333333334</v>
      </c>
      <c r="H13" s="22">
        <v>588.5061594202898</v>
      </c>
      <c r="I13" s="22">
        <v>564.28348267622459</v>
      </c>
      <c r="J13" s="19">
        <f t="shared" si="1"/>
        <v>-4.115959766321875E-2</v>
      </c>
      <c r="V13" s="12"/>
    </row>
    <row r="14" spans="1:22" x14ac:dyDescent="0.25">
      <c r="B14" s="2" t="s">
        <v>9</v>
      </c>
      <c r="C14" s="22">
        <v>2422.198143115942</v>
      </c>
      <c r="D14" s="22">
        <v>2371.0226929012338</v>
      </c>
      <c r="E14" s="19">
        <f t="shared" si="0"/>
        <v>-2.1127689475013645E-2</v>
      </c>
      <c r="G14" s="23">
        <v>0.25</v>
      </c>
      <c r="H14" s="22">
        <v>1552.2583333333334</v>
      </c>
      <c r="I14" s="22">
        <v>1484.2739346873757</v>
      </c>
      <c r="J14" s="19">
        <f t="shared" si="1"/>
        <v>-4.3797090462363575E-2</v>
      </c>
      <c r="V14" s="12"/>
    </row>
    <row r="15" spans="1:22" x14ac:dyDescent="0.25">
      <c r="B15" s="2" t="s">
        <v>3</v>
      </c>
      <c r="C15" s="22">
        <v>2186.3577898550725</v>
      </c>
      <c r="D15" s="22">
        <v>2172.4792052469134</v>
      </c>
      <c r="E15" s="19">
        <f t="shared" si="0"/>
        <v>-6.3478103504180927E-3</v>
      </c>
      <c r="G15" s="23">
        <v>0.29166666666666669</v>
      </c>
      <c r="H15" s="22">
        <v>2687.6434782608694</v>
      </c>
      <c r="I15" s="22">
        <v>2674.3269414575866</v>
      </c>
      <c r="J15" s="19">
        <f t="shared" si="1"/>
        <v>-4.9547259191906612E-3</v>
      </c>
      <c r="V15" s="12"/>
    </row>
    <row r="16" spans="1:22" x14ac:dyDescent="0.25">
      <c r="B16" s="26" t="s">
        <v>13</v>
      </c>
      <c r="C16" s="25">
        <v>2304.277966485507</v>
      </c>
      <c r="D16" s="25">
        <v>2282.7811428326468</v>
      </c>
      <c r="E16" s="24">
        <f t="shared" si="0"/>
        <v>-9.3290930892540036E-3</v>
      </c>
      <c r="G16" s="23">
        <v>0.33333333333333331</v>
      </c>
      <c r="H16" s="22">
        <v>3066.0510869565219</v>
      </c>
      <c r="I16" s="22">
        <v>3032.0069095977706</v>
      </c>
      <c r="J16" s="19">
        <f t="shared" si="1"/>
        <v>-1.1103591033946203E-2</v>
      </c>
      <c r="V16" s="12"/>
    </row>
    <row r="17" spans="2:22" x14ac:dyDescent="0.25">
      <c r="B17" s="4" t="s">
        <v>10</v>
      </c>
      <c r="C17" s="21">
        <v>2376.2408967391302</v>
      </c>
      <c r="D17" s="21">
        <v>2330.7460394038385</v>
      </c>
      <c r="E17" s="20">
        <f t="shared" si="0"/>
        <v>-1.9145726091038817E-2</v>
      </c>
      <c r="G17" s="23">
        <v>0.375</v>
      </c>
      <c r="H17" s="22">
        <v>3060.9126811594201</v>
      </c>
      <c r="I17" s="22">
        <v>3030.3082258064528</v>
      </c>
      <c r="J17" s="19">
        <f t="shared" si="1"/>
        <v>-9.9984738347305147E-3</v>
      </c>
      <c r="V17" s="12"/>
    </row>
    <row r="18" spans="2:22" x14ac:dyDescent="0.25">
      <c r="G18" s="23">
        <v>0.41666666666666669</v>
      </c>
      <c r="H18" s="22">
        <v>3103.6336956521741</v>
      </c>
      <c r="I18" s="22">
        <v>3097.5520011947428</v>
      </c>
      <c r="J18" s="19">
        <f t="shared" si="1"/>
        <v>-1.9595400275331798E-3</v>
      </c>
      <c r="V18" s="12"/>
    </row>
    <row r="19" spans="2:22" x14ac:dyDescent="0.25">
      <c r="G19" s="23">
        <v>0.45833333333333331</v>
      </c>
      <c r="H19" s="22">
        <v>3155.4489130434781</v>
      </c>
      <c r="I19" s="22">
        <v>3142.7685961768211</v>
      </c>
      <c r="J19" s="19">
        <f t="shared" si="1"/>
        <v>-4.018546082061758E-3</v>
      </c>
      <c r="V19" s="12"/>
    </row>
    <row r="20" spans="2:22" x14ac:dyDescent="0.25">
      <c r="G20" s="23">
        <v>0.5</v>
      </c>
      <c r="H20" s="22">
        <v>3228.5927536231884</v>
      </c>
      <c r="I20" s="22">
        <v>3259.746541218637</v>
      </c>
      <c r="J20" s="19">
        <f t="shared" si="1"/>
        <v>9.6493395026322482E-3</v>
      </c>
      <c r="V20" s="12"/>
    </row>
    <row r="21" spans="2:22" x14ac:dyDescent="0.25">
      <c r="G21" s="23">
        <v>0.54166666666666663</v>
      </c>
      <c r="H21" s="22">
        <v>3236.1898550724636</v>
      </c>
      <c r="I21" s="22">
        <v>3295.2358930704913</v>
      </c>
      <c r="J21" s="19">
        <f t="shared" si="1"/>
        <v>1.8245542023895167E-2</v>
      </c>
      <c r="V21" s="12"/>
    </row>
    <row r="22" spans="2:22" ht="14.45" customHeight="1" x14ac:dyDescent="0.25">
      <c r="G22" s="23">
        <v>0.58333333333333337</v>
      </c>
      <c r="H22" s="22">
        <v>3246.5416666666665</v>
      </c>
      <c r="I22" s="22">
        <v>3240.1497660294708</v>
      </c>
      <c r="J22" s="19">
        <f t="shared" si="1"/>
        <v>-1.9688336985855814E-3</v>
      </c>
      <c r="V22" s="12"/>
    </row>
    <row r="23" spans="2:22" x14ac:dyDescent="0.25">
      <c r="G23" s="23">
        <v>0.625</v>
      </c>
      <c r="H23" s="22">
        <v>3330.4749999999999</v>
      </c>
      <c r="I23" s="22">
        <v>3314.3476968007444</v>
      </c>
      <c r="J23" s="19">
        <f t="shared" si="1"/>
        <v>-4.8423432691299118E-3</v>
      </c>
      <c r="V23" s="12"/>
    </row>
    <row r="24" spans="2:22" x14ac:dyDescent="0.25">
      <c r="G24" s="23">
        <v>0.66666666666666663</v>
      </c>
      <c r="H24" s="22">
        <v>3306.8326086956522</v>
      </c>
      <c r="I24" s="22">
        <v>3277.0392174432495</v>
      </c>
      <c r="J24" s="19">
        <f t="shared" si="1"/>
        <v>-9.0096460202000461E-3</v>
      </c>
      <c r="V24" s="12"/>
    </row>
    <row r="25" spans="2:22" x14ac:dyDescent="0.25">
      <c r="G25" s="23">
        <v>0.70833333333333337</v>
      </c>
      <c r="H25" s="22">
        <v>3291.9090579710146</v>
      </c>
      <c r="I25" s="22">
        <v>3225.524501084119</v>
      </c>
      <c r="J25" s="19">
        <f t="shared" si="1"/>
        <v>-2.0165975340707631E-2</v>
      </c>
      <c r="V25" s="12"/>
    </row>
    <row r="26" spans="2:22" x14ac:dyDescent="0.25">
      <c r="G26" s="23">
        <v>0.75</v>
      </c>
      <c r="H26" s="22">
        <v>3214.4050724637682</v>
      </c>
      <c r="I26" s="22">
        <v>3153.463747289702</v>
      </c>
      <c r="J26" s="19">
        <f t="shared" si="1"/>
        <v>-1.8958819377221769E-2</v>
      </c>
      <c r="V26" s="12"/>
    </row>
    <row r="27" spans="2:22" x14ac:dyDescent="0.25">
      <c r="G27" s="23">
        <v>0.79166666666666663</v>
      </c>
      <c r="H27" s="22">
        <v>3090.5735507246377</v>
      </c>
      <c r="I27" s="22">
        <v>3031.9761223143282</v>
      </c>
      <c r="J27" s="19">
        <f t="shared" si="1"/>
        <v>-1.8960049792884015E-2</v>
      </c>
      <c r="V27" s="12"/>
    </row>
    <row r="28" spans="2:22" x14ac:dyDescent="0.25">
      <c r="G28" s="23">
        <v>0.83333333333333337</v>
      </c>
      <c r="H28" s="22">
        <v>2939.7949275362321</v>
      </c>
      <c r="I28" s="22">
        <v>2829.5041529394039</v>
      </c>
      <c r="J28" s="19">
        <f t="shared" si="1"/>
        <v>-3.7516485780611952E-2</v>
      </c>
      <c r="V28" s="12"/>
    </row>
    <row r="29" spans="2:22" x14ac:dyDescent="0.25">
      <c r="G29" s="23">
        <v>0.875</v>
      </c>
      <c r="H29" s="22">
        <v>2589.9144927536231</v>
      </c>
      <c r="I29" s="22">
        <v>2482.7721258030306</v>
      </c>
      <c r="J29" s="19">
        <f t="shared" si="1"/>
        <v>-4.1369075021730817E-2</v>
      </c>
      <c r="V29" s="12"/>
    </row>
    <row r="30" spans="2:22" x14ac:dyDescent="0.25">
      <c r="G30" s="23">
        <v>0.91666666666666663</v>
      </c>
      <c r="H30" s="22">
        <v>2391.7847826086959</v>
      </c>
      <c r="I30" s="22">
        <v>2278.5540793840432</v>
      </c>
      <c r="J30" s="19">
        <f t="shared" si="1"/>
        <v>-4.7341510008752974E-2</v>
      </c>
      <c r="V30" s="12"/>
    </row>
    <row r="31" spans="2:22" x14ac:dyDescent="0.25">
      <c r="G31" s="23">
        <v>0.95833333333333337</v>
      </c>
      <c r="H31" s="22">
        <v>2057.3670289855072</v>
      </c>
      <c r="I31" s="22">
        <v>1918.8888188636661</v>
      </c>
      <c r="J31" s="19">
        <f t="shared" si="1"/>
        <v>-6.7308461820798748E-2</v>
      </c>
      <c r="V31" s="12"/>
    </row>
    <row r="32" spans="2:22" x14ac:dyDescent="0.25">
      <c r="G32" s="4" t="s">
        <v>10</v>
      </c>
      <c r="H32" s="21">
        <v>2376.2408967391302</v>
      </c>
      <c r="I32" s="21">
        <v>2330.7460394038462</v>
      </c>
      <c r="J32" s="20">
        <f t="shared" si="1"/>
        <v>-1.9145726091035487E-2</v>
      </c>
      <c r="V32" s="12"/>
    </row>
    <row r="33" spans="10:10" x14ac:dyDescent="0.25">
      <c r="J33" s="19"/>
    </row>
  </sheetData>
  <mergeCells count="8">
    <mergeCell ref="H6:H7"/>
    <mergeCell ref="B6:B7"/>
    <mergeCell ref="G6:G7"/>
    <mergeCell ref="J6:J7"/>
    <mergeCell ref="E6:E7"/>
    <mergeCell ref="D6:D7"/>
    <mergeCell ref="I6:I7"/>
    <mergeCell ref="C6:C7"/>
  </mergeCells>
  <hyperlinks>
    <hyperlink ref="A3" location="İÇİNDEKİLER!A1" display="ANASAYFA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75"/>
  <sheetViews>
    <sheetView showGridLines="0" zoomScale="85" zoomScaleNormal="85" workbookViewId="0">
      <pane ySplit="8" topLeftCell="A9" activePane="bottomLeft" state="frozen"/>
      <selection pane="bottomLeft"/>
    </sheetView>
  </sheetViews>
  <sheetFormatPr defaultColWidth="9.140625" defaultRowHeight="15" x14ac:dyDescent="0.25"/>
  <cols>
    <col min="1" max="1" width="10.7109375" style="11" customWidth="1"/>
    <col min="2" max="2" width="6" style="11" customWidth="1"/>
    <col min="3" max="3" width="31" style="11" bestFit="1" customWidth="1"/>
    <col min="4" max="12" width="10" style="11" bestFit="1" customWidth="1"/>
    <col min="13" max="33" width="11" style="11" bestFit="1" customWidth="1"/>
    <col min="34" max="34" width="11" style="11" customWidth="1"/>
    <col min="35" max="35" width="11.28515625" style="11" bestFit="1" customWidth="1"/>
    <col min="36" max="36" width="10.28515625" style="11" customWidth="1"/>
    <col min="37" max="16384" width="9.140625" style="11"/>
  </cols>
  <sheetData>
    <row r="1" spans="1:35" s="5" customFormat="1" ht="15" customHeight="1" x14ac:dyDescent="0.25">
      <c r="A1" s="7" t="s">
        <v>268</v>
      </c>
      <c r="B1" s="7"/>
      <c r="E1" s="18"/>
    </row>
    <row r="2" spans="1:35" s="5" customFormat="1" ht="15" customHeight="1" x14ac:dyDescent="0.25">
      <c r="A2" s="6"/>
      <c r="B2" s="35"/>
      <c r="E2" s="18"/>
      <c r="F2" s="18"/>
    </row>
    <row r="3" spans="1:35" s="5" customFormat="1" ht="18" customHeight="1" x14ac:dyDescent="0.2">
      <c r="A3" s="167" t="s">
        <v>296</v>
      </c>
      <c r="E3" s="18"/>
      <c r="F3" s="18"/>
    </row>
    <row r="4" spans="1:35" s="5" customFormat="1" ht="14.25" x14ac:dyDescent="0.2">
      <c r="E4" s="18"/>
      <c r="F4" s="18"/>
    </row>
    <row r="5" spans="1:35" s="5" customFormat="1" ht="14.25" x14ac:dyDescent="0.2">
      <c r="E5" s="18"/>
      <c r="F5" s="18"/>
    </row>
    <row r="6" spans="1:35" customFormat="1" x14ac:dyDescent="0.25"/>
    <row r="7" spans="1:35" s="32" customFormat="1" ht="14.45" customHeight="1" x14ac:dyDescent="0.25">
      <c r="C7" s="33"/>
      <c r="D7" s="33">
        <v>44105</v>
      </c>
      <c r="E7" s="33">
        <v>44106</v>
      </c>
      <c r="F7" s="33">
        <v>44107</v>
      </c>
      <c r="G7" s="33">
        <v>44108</v>
      </c>
      <c r="H7" s="33">
        <v>44109</v>
      </c>
      <c r="I7" s="33">
        <v>44110</v>
      </c>
      <c r="J7" s="33">
        <v>44111</v>
      </c>
      <c r="K7" s="33">
        <v>44112</v>
      </c>
      <c r="L7" s="33">
        <v>44113</v>
      </c>
      <c r="M7" s="33">
        <v>44114</v>
      </c>
      <c r="N7" s="33">
        <v>44115</v>
      </c>
      <c r="O7" s="33">
        <v>44116</v>
      </c>
      <c r="P7" s="33">
        <v>44117</v>
      </c>
      <c r="Q7" s="33">
        <v>44118</v>
      </c>
      <c r="R7" s="33">
        <v>44119</v>
      </c>
      <c r="S7" s="33">
        <v>44120</v>
      </c>
      <c r="T7" s="33">
        <v>44121</v>
      </c>
      <c r="U7" s="33">
        <v>44122</v>
      </c>
      <c r="V7" s="33">
        <v>44123</v>
      </c>
      <c r="W7" s="33">
        <v>44124</v>
      </c>
      <c r="X7" s="33">
        <v>44125</v>
      </c>
      <c r="Y7" s="33">
        <v>44126</v>
      </c>
      <c r="Z7" s="33">
        <v>44127</v>
      </c>
      <c r="AA7" s="33">
        <v>44128</v>
      </c>
      <c r="AB7" s="33">
        <v>44129</v>
      </c>
      <c r="AC7" s="33">
        <v>44130</v>
      </c>
      <c r="AD7" s="33">
        <v>44131</v>
      </c>
      <c r="AE7" s="33">
        <v>44132</v>
      </c>
      <c r="AF7" s="33">
        <v>44133</v>
      </c>
      <c r="AG7" s="33">
        <v>44134</v>
      </c>
      <c r="AH7" s="33">
        <v>44135</v>
      </c>
      <c r="AI7" s="207" t="s">
        <v>0</v>
      </c>
    </row>
    <row r="8" spans="1:35" s="30" customFormat="1" x14ac:dyDescent="0.25">
      <c r="C8" s="31"/>
      <c r="D8" s="31" t="s">
        <v>7</v>
      </c>
      <c r="E8" s="31" t="s">
        <v>8</v>
      </c>
      <c r="F8" s="31" t="s">
        <v>9</v>
      </c>
      <c r="G8" s="31" t="s">
        <v>3</v>
      </c>
      <c r="H8" s="31" t="s">
        <v>4</v>
      </c>
      <c r="I8" s="31" t="s">
        <v>5</v>
      </c>
      <c r="J8" s="31" t="s">
        <v>6</v>
      </c>
      <c r="K8" s="31" t="s">
        <v>7</v>
      </c>
      <c r="L8" s="31" t="s">
        <v>8</v>
      </c>
      <c r="M8" s="31" t="s">
        <v>9</v>
      </c>
      <c r="N8" s="31" t="s">
        <v>3</v>
      </c>
      <c r="O8" s="31" t="s">
        <v>4</v>
      </c>
      <c r="P8" s="31" t="s">
        <v>5</v>
      </c>
      <c r="Q8" s="31" t="s">
        <v>6</v>
      </c>
      <c r="R8" s="31" t="s">
        <v>7</v>
      </c>
      <c r="S8" s="31" t="s">
        <v>8</v>
      </c>
      <c r="T8" s="31" t="s">
        <v>9</v>
      </c>
      <c r="U8" s="31" t="s">
        <v>3</v>
      </c>
      <c r="V8" s="31" t="s">
        <v>4</v>
      </c>
      <c r="W8" s="31" t="s">
        <v>5</v>
      </c>
      <c r="X8" s="31" t="s">
        <v>6</v>
      </c>
      <c r="Y8" s="31" t="s">
        <v>7</v>
      </c>
      <c r="Z8" s="31" t="s">
        <v>8</v>
      </c>
      <c r="AA8" s="31" t="s">
        <v>9</v>
      </c>
      <c r="AB8" s="31" t="s">
        <v>3</v>
      </c>
      <c r="AC8" s="31" t="s">
        <v>4</v>
      </c>
      <c r="AD8" s="31" t="s">
        <v>5</v>
      </c>
      <c r="AE8" s="31" t="s">
        <v>6</v>
      </c>
      <c r="AF8" s="31" t="s">
        <v>7</v>
      </c>
      <c r="AG8" s="31" t="s">
        <v>8</v>
      </c>
      <c r="AH8" s="31" t="s">
        <v>9</v>
      </c>
      <c r="AI8" s="208"/>
    </row>
    <row r="9" spans="1:35" ht="14.45" customHeight="1" x14ac:dyDescent="0.25">
      <c r="B9" s="209" t="s">
        <v>75</v>
      </c>
      <c r="C9" s="79" t="s">
        <v>106</v>
      </c>
      <c r="D9" s="80">
        <v>98127</v>
      </c>
      <c r="E9" s="80">
        <v>99184</v>
      </c>
      <c r="F9" s="80">
        <v>97379</v>
      </c>
      <c r="G9" s="80">
        <v>93359</v>
      </c>
      <c r="H9" s="80">
        <v>98145</v>
      </c>
      <c r="I9" s="80">
        <v>96998</v>
      </c>
      <c r="J9" s="80">
        <v>95049</v>
      </c>
      <c r="K9" s="80">
        <v>88007</v>
      </c>
      <c r="L9" s="80">
        <v>92920</v>
      </c>
      <c r="M9" s="80">
        <v>96440</v>
      </c>
      <c r="N9" s="80">
        <v>92844</v>
      </c>
      <c r="O9" s="80">
        <v>95195</v>
      </c>
      <c r="P9" s="80">
        <v>91978</v>
      </c>
      <c r="Q9" s="80">
        <v>95080</v>
      </c>
      <c r="R9" s="80">
        <v>95813</v>
      </c>
      <c r="S9" s="80">
        <v>98983</v>
      </c>
      <c r="T9" s="80">
        <v>94666</v>
      </c>
      <c r="U9" s="80">
        <v>88263</v>
      </c>
      <c r="V9" s="80">
        <v>93418</v>
      </c>
      <c r="W9" s="80">
        <v>91595</v>
      </c>
      <c r="X9" s="80">
        <v>94723</v>
      </c>
      <c r="Y9" s="80">
        <v>96843</v>
      </c>
      <c r="Z9" s="80">
        <v>95299</v>
      </c>
      <c r="AA9" s="80">
        <v>98411</v>
      </c>
      <c r="AB9" s="80">
        <v>89679</v>
      </c>
      <c r="AC9" s="80">
        <v>94412</v>
      </c>
      <c r="AD9" s="80">
        <v>93316</v>
      </c>
      <c r="AE9" s="80">
        <v>94721</v>
      </c>
      <c r="AF9" s="80">
        <v>84973</v>
      </c>
      <c r="AG9" s="80">
        <v>87185</v>
      </c>
      <c r="AH9" s="80">
        <v>92510</v>
      </c>
      <c r="AI9" s="80">
        <v>2915515</v>
      </c>
    </row>
    <row r="10" spans="1:35" x14ac:dyDescent="0.25">
      <c r="B10" s="210"/>
      <c r="C10" s="79" t="s">
        <v>105</v>
      </c>
      <c r="D10" s="80">
        <v>94282</v>
      </c>
      <c r="E10" s="80">
        <v>94020</v>
      </c>
      <c r="F10" s="80">
        <v>94196</v>
      </c>
      <c r="G10" s="80">
        <v>93751</v>
      </c>
      <c r="H10" s="80">
        <v>96311</v>
      </c>
      <c r="I10" s="80">
        <v>93696</v>
      </c>
      <c r="J10" s="80">
        <v>93062</v>
      </c>
      <c r="K10" s="80">
        <v>85679</v>
      </c>
      <c r="L10" s="80">
        <v>90636</v>
      </c>
      <c r="M10" s="80">
        <v>92449</v>
      </c>
      <c r="N10" s="80">
        <v>92343</v>
      </c>
      <c r="O10" s="80">
        <v>93696</v>
      </c>
      <c r="P10" s="80">
        <v>89698</v>
      </c>
      <c r="Q10" s="80">
        <v>91928</v>
      </c>
      <c r="R10" s="80">
        <v>93476</v>
      </c>
      <c r="S10" s="80">
        <v>94925</v>
      </c>
      <c r="T10" s="80">
        <v>90979</v>
      </c>
      <c r="U10" s="80">
        <v>86319</v>
      </c>
      <c r="V10" s="80">
        <v>91067</v>
      </c>
      <c r="W10" s="80">
        <v>89189</v>
      </c>
      <c r="X10" s="80">
        <v>91850</v>
      </c>
      <c r="Y10" s="80">
        <v>95985</v>
      </c>
      <c r="Z10" s="80">
        <v>94651</v>
      </c>
      <c r="AA10" s="80">
        <v>94245</v>
      </c>
      <c r="AB10" s="80">
        <v>89728</v>
      </c>
      <c r="AC10" s="80">
        <v>91400</v>
      </c>
      <c r="AD10" s="80">
        <v>91132</v>
      </c>
      <c r="AE10" s="80">
        <v>91639</v>
      </c>
      <c r="AF10" s="80">
        <v>83247</v>
      </c>
      <c r="AG10" s="80">
        <v>84184</v>
      </c>
      <c r="AH10" s="80">
        <v>86703</v>
      </c>
      <c r="AI10" s="80">
        <v>2836466</v>
      </c>
    </row>
    <row r="11" spans="1:35" x14ac:dyDescent="0.25">
      <c r="B11" s="211"/>
      <c r="C11" s="81" t="s">
        <v>11</v>
      </c>
      <c r="D11" s="82">
        <v>192409</v>
      </c>
      <c r="E11" s="82">
        <v>193204</v>
      </c>
      <c r="F11" s="82">
        <v>191575</v>
      </c>
      <c r="G11" s="82">
        <v>187110</v>
      </c>
      <c r="H11" s="82">
        <v>194456</v>
      </c>
      <c r="I11" s="82">
        <v>190694</v>
      </c>
      <c r="J11" s="82">
        <v>188111</v>
      </c>
      <c r="K11" s="82">
        <v>173686</v>
      </c>
      <c r="L11" s="82">
        <v>183556</v>
      </c>
      <c r="M11" s="82">
        <v>188889</v>
      </c>
      <c r="N11" s="82">
        <v>185187</v>
      </c>
      <c r="O11" s="82">
        <v>188891</v>
      </c>
      <c r="P11" s="82">
        <v>181676</v>
      </c>
      <c r="Q11" s="82">
        <v>187008</v>
      </c>
      <c r="R11" s="82">
        <v>189289</v>
      </c>
      <c r="S11" s="82">
        <v>193908</v>
      </c>
      <c r="T11" s="82">
        <v>185645</v>
      </c>
      <c r="U11" s="82">
        <v>174582</v>
      </c>
      <c r="V11" s="82">
        <v>184485</v>
      </c>
      <c r="W11" s="82">
        <v>180784</v>
      </c>
      <c r="X11" s="82">
        <v>186573</v>
      </c>
      <c r="Y11" s="82">
        <v>192828</v>
      </c>
      <c r="Z11" s="82">
        <v>189950</v>
      </c>
      <c r="AA11" s="82">
        <v>192656</v>
      </c>
      <c r="AB11" s="82">
        <v>179407</v>
      </c>
      <c r="AC11" s="82">
        <v>185812</v>
      </c>
      <c r="AD11" s="82">
        <v>184448</v>
      </c>
      <c r="AE11" s="82">
        <v>186360</v>
      </c>
      <c r="AF11" s="82">
        <v>168220</v>
      </c>
      <c r="AG11" s="82">
        <v>171369</v>
      </c>
      <c r="AH11" s="82">
        <v>179213</v>
      </c>
      <c r="AI11" s="82">
        <v>5751981</v>
      </c>
    </row>
    <row r="12" spans="1:35" ht="14.45" customHeight="1" x14ac:dyDescent="0.25">
      <c r="B12" s="212" t="s">
        <v>74</v>
      </c>
      <c r="C12" s="79" t="s">
        <v>106</v>
      </c>
      <c r="D12" s="80">
        <v>116307</v>
      </c>
      <c r="E12" s="80">
        <v>116977</v>
      </c>
      <c r="F12" s="80">
        <v>118693</v>
      </c>
      <c r="G12" s="80">
        <v>108608</v>
      </c>
      <c r="H12" s="80">
        <v>118489</v>
      </c>
      <c r="I12" s="80">
        <v>111409</v>
      </c>
      <c r="J12" s="80">
        <v>114964</v>
      </c>
      <c r="K12" s="80">
        <v>101501</v>
      </c>
      <c r="L12" s="80">
        <v>111862</v>
      </c>
      <c r="M12" s="80">
        <v>113798</v>
      </c>
      <c r="N12" s="80">
        <v>105506</v>
      </c>
      <c r="O12" s="80">
        <v>117268</v>
      </c>
      <c r="P12" s="80">
        <v>111032</v>
      </c>
      <c r="Q12" s="80">
        <v>114720</v>
      </c>
      <c r="R12" s="80">
        <v>114464</v>
      </c>
      <c r="S12" s="80">
        <v>117822</v>
      </c>
      <c r="T12" s="80">
        <v>112666</v>
      </c>
      <c r="U12" s="80">
        <v>99440</v>
      </c>
      <c r="V12" s="80">
        <v>112160</v>
      </c>
      <c r="W12" s="80">
        <v>110785</v>
      </c>
      <c r="X12" s="80">
        <v>107355</v>
      </c>
      <c r="Y12" s="80">
        <v>115269</v>
      </c>
      <c r="Z12" s="80">
        <v>116886</v>
      </c>
      <c r="AA12" s="80">
        <v>111324</v>
      </c>
      <c r="AB12" s="80">
        <v>102655</v>
      </c>
      <c r="AC12" s="80">
        <v>113175</v>
      </c>
      <c r="AD12" s="80">
        <v>111443</v>
      </c>
      <c r="AE12" s="80">
        <v>108230</v>
      </c>
      <c r="AF12" s="80">
        <v>87905</v>
      </c>
      <c r="AG12" s="80">
        <v>103331</v>
      </c>
      <c r="AH12" s="80">
        <v>102614</v>
      </c>
      <c r="AI12" s="80">
        <v>3428658</v>
      </c>
    </row>
    <row r="13" spans="1:35" x14ac:dyDescent="0.25">
      <c r="B13" s="213"/>
      <c r="C13" s="79" t="s">
        <v>105</v>
      </c>
      <c r="D13" s="80">
        <v>111638</v>
      </c>
      <c r="E13" s="80">
        <v>115394</v>
      </c>
      <c r="F13" s="80">
        <v>114409</v>
      </c>
      <c r="G13" s="80">
        <v>103803</v>
      </c>
      <c r="H13" s="80">
        <v>107987</v>
      </c>
      <c r="I13" s="80">
        <v>106828</v>
      </c>
      <c r="J13" s="80">
        <v>110241</v>
      </c>
      <c r="K13" s="80">
        <v>96986</v>
      </c>
      <c r="L13" s="80">
        <v>106593</v>
      </c>
      <c r="M13" s="80">
        <v>106133</v>
      </c>
      <c r="N13" s="80">
        <v>101071</v>
      </c>
      <c r="O13" s="80">
        <v>107276</v>
      </c>
      <c r="P13" s="80">
        <v>103802</v>
      </c>
      <c r="Q13" s="80">
        <v>108798</v>
      </c>
      <c r="R13" s="80">
        <v>108449</v>
      </c>
      <c r="S13" s="80">
        <v>112660</v>
      </c>
      <c r="T13" s="80">
        <v>104849</v>
      </c>
      <c r="U13" s="80">
        <v>93720</v>
      </c>
      <c r="V13" s="80">
        <v>104186</v>
      </c>
      <c r="W13" s="80">
        <v>106726</v>
      </c>
      <c r="X13" s="80">
        <v>104762</v>
      </c>
      <c r="Y13" s="80">
        <v>107025</v>
      </c>
      <c r="Z13" s="80">
        <v>110414</v>
      </c>
      <c r="AA13" s="80">
        <v>106930</v>
      </c>
      <c r="AB13" s="80">
        <v>95946</v>
      </c>
      <c r="AC13" s="80">
        <v>105184</v>
      </c>
      <c r="AD13" s="80">
        <v>106034</v>
      </c>
      <c r="AE13" s="80">
        <v>103938</v>
      </c>
      <c r="AF13" s="80">
        <v>90119</v>
      </c>
      <c r="AG13" s="80">
        <v>94107</v>
      </c>
      <c r="AH13" s="80">
        <v>97507</v>
      </c>
      <c r="AI13" s="80">
        <v>3253515</v>
      </c>
    </row>
    <row r="14" spans="1:35" x14ac:dyDescent="0.25">
      <c r="B14" s="214"/>
      <c r="C14" s="81" t="s">
        <v>11</v>
      </c>
      <c r="D14" s="82">
        <v>227945</v>
      </c>
      <c r="E14" s="82">
        <v>232371</v>
      </c>
      <c r="F14" s="82">
        <v>233102</v>
      </c>
      <c r="G14" s="82">
        <v>212411</v>
      </c>
      <c r="H14" s="82">
        <v>226476</v>
      </c>
      <c r="I14" s="82">
        <v>218237</v>
      </c>
      <c r="J14" s="82">
        <v>225205</v>
      </c>
      <c r="K14" s="82">
        <v>198487</v>
      </c>
      <c r="L14" s="82">
        <v>218455</v>
      </c>
      <c r="M14" s="82">
        <v>219931</v>
      </c>
      <c r="N14" s="82">
        <v>206577</v>
      </c>
      <c r="O14" s="82">
        <v>224544</v>
      </c>
      <c r="P14" s="82">
        <v>214834</v>
      </c>
      <c r="Q14" s="82">
        <v>223518</v>
      </c>
      <c r="R14" s="82">
        <v>222913</v>
      </c>
      <c r="S14" s="82">
        <v>230482</v>
      </c>
      <c r="T14" s="82">
        <v>217515</v>
      </c>
      <c r="U14" s="82">
        <v>193160</v>
      </c>
      <c r="V14" s="82">
        <v>216346</v>
      </c>
      <c r="W14" s="82">
        <v>217511</v>
      </c>
      <c r="X14" s="82">
        <v>212117</v>
      </c>
      <c r="Y14" s="82">
        <v>222294</v>
      </c>
      <c r="Z14" s="82">
        <v>227300</v>
      </c>
      <c r="AA14" s="82">
        <v>218254</v>
      </c>
      <c r="AB14" s="82">
        <v>198601</v>
      </c>
      <c r="AC14" s="82">
        <v>218359</v>
      </c>
      <c r="AD14" s="82">
        <v>217477</v>
      </c>
      <c r="AE14" s="82">
        <v>212168</v>
      </c>
      <c r="AF14" s="82">
        <v>178024</v>
      </c>
      <c r="AG14" s="82">
        <v>197438</v>
      </c>
      <c r="AH14" s="82">
        <v>200121</v>
      </c>
      <c r="AI14" s="82">
        <v>6682173</v>
      </c>
    </row>
    <row r="15" spans="1:35" ht="14.45" customHeight="1" x14ac:dyDescent="0.25">
      <c r="B15" s="212" t="s">
        <v>73</v>
      </c>
      <c r="C15" s="79" t="s">
        <v>106</v>
      </c>
      <c r="D15" s="80">
        <v>13396</v>
      </c>
      <c r="E15" s="80">
        <v>14048</v>
      </c>
      <c r="F15" s="80">
        <v>9566</v>
      </c>
      <c r="G15" s="80">
        <v>10519</v>
      </c>
      <c r="H15" s="80">
        <v>12458</v>
      </c>
      <c r="I15" s="80">
        <v>12822</v>
      </c>
      <c r="J15" s="80">
        <v>14534</v>
      </c>
      <c r="K15" s="80">
        <v>16282</v>
      </c>
      <c r="L15" s="80">
        <v>18273</v>
      </c>
      <c r="M15" s="80">
        <v>13497</v>
      </c>
      <c r="N15" s="80">
        <v>13407</v>
      </c>
      <c r="O15" s="80">
        <v>15958</v>
      </c>
      <c r="P15" s="80">
        <v>17439</v>
      </c>
      <c r="Q15" s="80">
        <v>17510</v>
      </c>
      <c r="R15" s="80">
        <v>17550</v>
      </c>
      <c r="S15" s="80">
        <v>18580</v>
      </c>
      <c r="T15" s="80">
        <v>13822</v>
      </c>
      <c r="U15" s="80">
        <v>9645</v>
      </c>
      <c r="V15" s="80">
        <v>15376.333333333332</v>
      </c>
      <c r="W15" s="80">
        <v>16229</v>
      </c>
      <c r="X15" s="80">
        <v>17010.666666666664</v>
      </c>
      <c r="Y15" s="80">
        <v>17295</v>
      </c>
      <c r="Z15" s="80">
        <v>18807</v>
      </c>
      <c r="AA15" s="80">
        <v>12816</v>
      </c>
      <c r="AB15" s="80">
        <v>10588</v>
      </c>
      <c r="AC15" s="80">
        <v>15392</v>
      </c>
      <c r="AD15" s="80">
        <v>17316</v>
      </c>
      <c r="AE15" s="80">
        <v>15652</v>
      </c>
      <c r="AF15" s="80">
        <v>10123</v>
      </c>
      <c r="AG15" s="80">
        <v>15143</v>
      </c>
      <c r="AH15" s="80">
        <v>11317</v>
      </c>
      <c r="AI15" s="80">
        <v>452371</v>
      </c>
    </row>
    <row r="16" spans="1:35" x14ac:dyDescent="0.25">
      <c r="B16" s="213"/>
      <c r="C16" s="79" t="s">
        <v>105</v>
      </c>
      <c r="D16" s="80">
        <v>19353</v>
      </c>
      <c r="E16" s="80">
        <v>21804</v>
      </c>
      <c r="F16" s="80">
        <v>16808</v>
      </c>
      <c r="G16" s="80">
        <v>10475</v>
      </c>
      <c r="H16" s="80">
        <v>17427</v>
      </c>
      <c r="I16" s="80">
        <v>18215</v>
      </c>
      <c r="J16" s="80">
        <v>17449</v>
      </c>
      <c r="K16" s="80">
        <v>15679</v>
      </c>
      <c r="L16" s="80">
        <v>17624</v>
      </c>
      <c r="M16" s="80">
        <v>13941</v>
      </c>
      <c r="N16" s="80">
        <v>8706</v>
      </c>
      <c r="O16" s="80">
        <v>15346</v>
      </c>
      <c r="P16" s="80">
        <v>16918</v>
      </c>
      <c r="Q16" s="80">
        <v>16736</v>
      </c>
      <c r="R16" s="80">
        <v>17129</v>
      </c>
      <c r="S16" s="80">
        <v>18506</v>
      </c>
      <c r="T16" s="80">
        <v>14430</v>
      </c>
      <c r="U16" s="80">
        <v>6478</v>
      </c>
      <c r="V16" s="80">
        <v>14733.666666666666</v>
      </c>
      <c r="W16" s="80">
        <v>15737</v>
      </c>
      <c r="X16" s="80">
        <v>16862.666666666664</v>
      </c>
      <c r="Y16" s="80">
        <v>16745</v>
      </c>
      <c r="Z16" s="80">
        <v>17872</v>
      </c>
      <c r="AA16" s="80">
        <v>13619</v>
      </c>
      <c r="AB16" s="80">
        <v>7417</v>
      </c>
      <c r="AC16" s="80">
        <v>15244</v>
      </c>
      <c r="AD16" s="80">
        <v>17198</v>
      </c>
      <c r="AE16" s="80">
        <v>16736</v>
      </c>
      <c r="AF16" s="80">
        <v>8803</v>
      </c>
      <c r="AG16" s="80">
        <v>15448</v>
      </c>
      <c r="AH16" s="80">
        <v>11175</v>
      </c>
      <c r="AI16" s="80">
        <v>470614.33333333337</v>
      </c>
    </row>
    <row r="17" spans="2:35" x14ac:dyDescent="0.25">
      <c r="B17" s="214"/>
      <c r="C17" s="81" t="s">
        <v>11</v>
      </c>
      <c r="D17" s="82">
        <v>32749</v>
      </c>
      <c r="E17" s="82">
        <v>35852</v>
      </c>
      <c r="F17" s="82">
        <v>26374</v>
      </c>
      <c r="G17" s="82">
        <v>20994</v>
      </c>
      <c r="H17" s="82">
        <v>29885</v>
      </c>
      <c r="I17" s="82">
        <v>31037</v>
      </c>
      <c r="J17" s="82">
        <v>31983</v>
      </c>
      <c r="K17" s="82">
        <v>31961</v>
      </c>
      <c r="L17" s="82">
        <v>35897</v>
      </c>
      <c r="M17" s="82">
        <v>27438</v>
      </c>
      <c r="N17" s="82">
        <v>22113</v>
      </c>
      <c r="O17" s="82">
        <v>31304</v>
      </c>
      <c r="P17" s="82">
        <v>34357</v>
      </c>
      <c r="Q17" s="82">
        <v>34246</v>
      </c>
      <c r="R17" s="82">
        <v>34679</v>
      </c>
      <c r="S17" s="82">
        <v>37086</v>
      </c>
      <c r="T17" s="82">
        <v>28252</v>
      </c>
      <c r="U17" s="82">
        <v>16123</v>
      </c>
      <c r="V17" s="82">
        <v>30110</v>
      </c>
      <c r="W17" s="82">
        <v>31966</v>
      </c>
      <c r="X17" s="82">
        <v>33873.333333333328</v>
      </c>
      <c r="Y17" s="82">
        <v>34040</v>
      </c>
      <c r="Z17" s="82">
        <v>36679</v>
      </c>
      <c r="AA17" s="82">
        <v>26435</v>
      </c>
      <c r="AB17" s="82">
        <v>18005</v>
      </c>
      <c r="AC17" s="82">
        <v>30636</v>
      </c>
      <c r="AD17" s="82">
        <v>34514</v>
      </c>
      <c r="AE17" s="82">
        <v>32388</v>
      </c>
      <c r="AF17" s="82">
        <v>18926</v>
      </c>
      <c r="AG17" s="82">
        <v>30591</v>
      </c>
      <c r="AH17" s="82">
        <v>22492</v>
      </c>
      <c r="AI17" s="82">
        <v>922985.33333333337</v>
      </c>
    </row>
    <row r="18" spans="2:35" ht="14.45" customHeight="1" x14ac:dyDescent="0.25">
      <c r="B18" s="212" t="s">
        <v>72</v>
      </c>
      <c r="C18" s="79" t="s">
        <v>106</v>
      </c>
      <c r="D18" s="80">
        <v>23543</v>
      </c>
      <c r="E18" s="80">
        <v>22149</v>
      </c>
      <c r="F18" s="80">
        <v>16863</v>
      </c>
      <c r="G18" s="80">
        <v>22106</v>
      </c>
      <c r="H18" s="80">
        <v>22670</v>
      </c>
      <c r="I18" s="80">
        <v>22924</v>
      </c>
      <c r="J18" s="80">
        <v>24088</v>
      </c>
      <c r="K18" s="80">
        <v>18978</v>
      </c>
      <c r="L18" s="80">
        <v>20104</v>
      </c>
      <c r="M18" s="80">
        <v>19218</v>
      </c>
      <c r="N18" s="80">
        <v>22565</v>
      </c>
      <c r="O18" s="80">
        <v>24363</v>
      </c>
      <c r="P18" s="80">
        <v>24233</v>
      </c>
      <c r="Q18" s="80">
        <v>23221</v>
      </c>
      <c r="R18" s="80">
        <v>23484</v>
      </c>
      <c r="S18" s="80">
        <v>21257</v>
      </c>
      <c r="T18" s="80">
        <v>18716</v>
      </c>
      <c r="U18" s="80">
        <v>16357</v>
      </c>
      <c r="V18" s="80">
        <v>22423</v>
      </c>
      <c r="W18" s="80">
        <v>22994</v>
      </c>
      <c r="X18" s="80">
        <v>24892</v>
      </c>
      <c r="Y18" s="80">
        <v>22253</v>
      </c>
      <c r="Z18" s="80">
        <v>21805</v>
      </c>
      <c r="AA18" s="80">
        <v>16497</v>
      </c>
      <c r="AB18" s="80">
        <v>15120</v>
      </c>
      <c r="AC18" s="80">
        <v>20075</v>
      </c>
      <c r="AD18" s="80">
        <v>22686</v>
      </c>
      <c r="AE18" s="80">
        <v>16882</v>
      </c>
      <c r="AF18" s="80">
        <v>9046</v>
      </c>
      <c r="AG18" s="80">
        <v>16255</v>
      </c>
      <c r="AH18" s="80">
        <v>10858</v>
      </c>
      <c r="AI18" s="80">
        <v>628625</v>
      </c>
    </row>
    <row r="19" spans="2:35" x14ac:dyDescent="0.25">
      <c r="B19" s="213"/>
      <c r="C19" s="79" t="s">
        <v>105</v>
      </c>
      <c r="D19" s="80">
        <v>25909</v>
      </c>
      <c r="E19" s="80">
        <v>25868</v>
      </c>
      <c r="F19" s="80">
        <v>26267</v>
      </c>
      <c r="G19" s="80">
        <v>16886</v>
      </c>
      <c r="H19" s="80">
        <v>22244</v>
      </c>
      <c r="I19" s="80">
        <v>23970</v>
      </c>
      <c r="J19" s="80">
        <v>25064</v>
      </c>
      <c r="K19" s="80">
        <v>19810</v>
      </c>
      <c r="L19" s="80">
        <v>23098</v>
      </c>
      <c r="M19" s="80">
        <v>26392</v>
      </c>
      <c r="N19" s="80">
        <v>17856</v>
      </c>
      <c r="O19" s="80">
        <v>22335</v>
      </c>
      <c r="P19" s="80">
        <v>25243</v>
      </c>
      <c r="Q19" s="80">
        <v>24213</v>
      </c>
      <c r="R19" s="80">
        <v>23835</v>
      </c>
      <c r="S19" s="80">
        <v>24713</v>
      </c>
      <c r="T19" s="80">
        <v>26564</v>
      </c>
      <c r="U19" s="80">
        <v>12852</v>
      </c>
      <c r="V19" s="80">
        <v>20450</v>
      </c>
      <c r="W19" s="80">
        <v>23374</v>
      </c>
      <c r="X19" s="80">
        <v>23419</v>
      </c>
      <c r="Y19" s="80">
        <v>24640</v>
      </c>
      <c r="Z19" s="80">
        <v>23957</v>
      </c>
      <c r="AA19" s="80">
        <v>23465</v>
      </c>
      <c r="AB19" s="80">
        <v>13092</v>
      </c>
      <c r="AC19" s="80">
        <v>20305</v>
      </c>
      <c r="AD19" s="80">
        <v>23922</v>
      </c>
      <c r="AE19" s="80">
        <v>22790</v>
      </c>
      <c r="AF19" s="80">
        <v>10093</v>
      </c>
      <c r="AG19" s="80">
        <v>20734</v>
      </c>
      <c r="AH19" s="80">
        <v>15487</v>
      </c>
      <c r="AI19" s="80">
        <v>678847</v>
      </c>
    </row>
    <row r="20" spans="2:35" x14ac:dyDescent="0.25">
      <c r="B20" s="214"/>
      <c r="C20" s="81" t="s">
        <v>11</v>
      </c>
      <c r="D20" s="82">
        <v>49452</v>
      </c>
      <c r="E20" s="82">
        <v>48017</v>
      </c>
      <c r="F20" s="82">
        <v>43130</v>
      </c>
      <c r="G20" s="82">
        <v>38992</v>
      </c>
      <c r="H20" s="82">
        <v>44914</v>
      </c>
      <c r="I20" s="82">
        <v>46894</v>
      </c>
      <c r="J20" s="82">
        <v>49152</v>
      </c>
      <c r="K20" s="82">
        <v>38788</v>
      </c>
      <c r="L20" s="82">
        <v>43202</v>
      </c>
      <c r="M20" s="82">
        <v>45610</v>
      </c>
      <c r="N20" s="82">
        <v>40421</v>
      </c>
      <c r="O20" s="82">
        <v>46698</v>
      </c>
      <c r="P20" s="82">
        <v>49476</v>
      </c>
      <c r="Q20" s="82">
        <v>47434</v>
      </c>
      <c r="R20" s="82">
        <v>47319</v>
      </c>
      <c r="S20" s="82">
        <v>45970</v>
      </c>
      <c r="T20" s="82">
        <v>45280</v>
      </c>
      <c r="U20" s="82">
        <v>29209</v>
      </c>
      <c r="V20" s="82">
        <v>42873</v>
      </c>
      <c r="W20" s="82">
        <v>46368</v>
      </c>
      <c r="X20" s="82">
        <v>48311</v>
      </c>
      <c r="Y20" s="82">
        <v>46893</v>
      </c>
      <c r="Z20" s="82">
        <v>45762</v>
      </c>
      <c r="AA20" s="82">
        <v>39962</v>
      </c>
      <c r="AB20" s="82">
        <v>28212</v>
      </c>
      <c r="AC20" s="82">
        <v>40380</v>
      </c>
      <c r="AD20" s="82">
        <v>46608</v>
      </c>
      <c r="AE20" s="82">
        <v>39672</v>
      </c>
      <c r="AF20" s="82">
        <v>19139</v>
      </c>
      <c r="AG20" s="82">
        <v>36989</v>
      </c>
      <c r="AH20" s="82">
        <v>26345</v>
      </c>
      <c r="AI20" s="82">
        <v>1307472</v>
      </c>
    </row>
    <row r="21" spans="2:35" x14ac:dyDescent="0.25">
      <c r="C21" s="79" t="s">
        <v>71</v>
      </c>
      <c r="D21" s="80">
        <v>114230</v>
      </c>
      <c r="E21" s="80">
        <v>116913</v>
      </c>
      <c r="F21" s="80">
        <v>117312</v>
      </c>
      <c r="G21" s="80">
        <v>103620</v>
      </c>
      <c r="H21" s="80">
        <v>115620</v>
      </c>
      <c r="I21" s="80">
        <v>113723</v>
      </c>
      <c r="J21" s="80">
        <v>113283</v>
      </c>
      <c r="K21" s="80">
        <v>102335</v>
      </c>
      <c r="L21" s="80">
        <v>110936</v>
      </c>
      <c r="M21" s="80">
        <v>114136</v>
      </c>
      <c r="N21" s="80">
        <v>103106</v>
      </c>
      <c r="O21" s="80">
        <v>114627</v>
      </c>
      <c r="P21" s="80">
        <v>112832</v>
      </c>
      <c r="Q21" s="80">
        <v>114204</v>
      </c>
      <c r="R21" s="80">
        <v>111161</v>
      </c>
      <c r="S21" s="80">
        <v>111289</v>
      </c>
      <c r="T21" s="80">
        <v>107145</v>
      </c>
      <c r="U21" s="80">
        <v>91158</v>
      </c>
      <c r="V21" s="80">
        <v>104199</v>
      </c>
      <c r="W21" s="80">
        <v>101465</v>
      </c>
      <c r="X21" s="80">
        <v>93013</v>
      </c>
      <c r="Y21" s="80">
        <v>109574</v>
      </c>
      <c r="Z21" s="80">
        <v>111405</v>
      </c>
      <c r="AA21" s="80">
        <v>105924</v>
      </c>
      <c r="AB21" s="80">
        <v>98948</v>
      </c>
      <c r="AC21" s="80">
        <v>106198</v>
      </c>
      <c r="AD21" s="80">
        <v>98797</v>
      </c>
      <c r="AE21" s="80">
        <v>105136</v>
      </c>
      <c r="AF21" s="80">
        <v>91915</v>
      </c>
      <c r="AG21" s="80">
        <v>101123</v>
      </c>
      <c r="AH21" s="80">
        <v>103681</v>
      </c>
      <c r="AI21" s="80">
        <v>3319008</v>
      </c>
    </row>
    <row r="22" spans="2:35" x14ac:dyDescent="0.25">
      <c r="C22" s="79" t="s">
        <v>70</v>
      </c>
      <c r="D22" s="80">
        <v>114230</v>
      </c>
      <c r="E22" s="80">
        <v>116913</v>
      </c>
      <c r="F22" s="80">
        <v>117312</v>
      </c>
      <c r="G22" s="80">
        <v>103620</v>
      </c>
      <c r="H22" s="80">
        <v>115620</v>
      </c>
      <c r="I22" s="80">
        <v>113723</v>
      </c>
      <c r="J22" s="80">
        <v>113283</v>
      </c>
      <c r="K22" s="80">
        <v>102335</v>
      </c>
      <c r="L22" s="80">
        <v>110936</v>
      </c>
      <c r="M22" s="80">
        <v>114136</v>
      </c>
      <c r="N22" s="80">
        <v>103106</v>
      </c>
      <c r="O22" s="80">
        <v>114627</v>
      </c>
      <c r="P22" s="80">
        <v>112832</v>
      </c>
      <c r="Q22" s="80">
        <v>114204</v>
      </c>
      <c r="R22" s="80">
        <v>111233</v>
      </c>
      <c r="S22" s="80">
        <v>111289</v>
      </c>
      <c r="T22" s="80">
        <v>107145</v>
      </c>
      <c r="U22" s="80">
        <v>91158</v>
      </c>
      <c r="V22" s="80">
        <v>104199</v>
      </c>
      <c r="W22" s="80">
        <v>101465</v>
      </c>
      <c r="X22" s="80">
        <v>93013</v>
      </c>
      <c r="Y22" s="80">
        <v>109574</v>
      </c>
      <c r="Z22" s="80">
        <v>111405</v>
      </c>
      <c r="AA22" s="80">
        <v>105924</v>
      </c>
      <c r="AB22" s="80">
        <v>98948</v>
      </c>
      <c r="AC22" s="80">
        <v>106198</v>
      </c>
      <c r="AD22" s="80">
        <v>98797</v>
      </c>
      <c r="AE22" s="80">
        <v>105136</v>
      </c>
      <c r="AF22" s="80">
        <v>91915</v>
      </c>
      <c r="AG22" s="80">
        <v>101123</v>
      </c>
      <c r="AH22" s="80">
        <v>103681</v>
      </c>
      <c r="AI22" s="80">
        <v>3319080</v>
      </c>
    </row>
    <row r="23" spans="2:35" x14ac:dyDescent="0.25">
      <c r="C23" s="81" t="s">
        <v>11</v>
      </c>
      <c r="D23" s="82">
        <v>228460</v>
      </c>
      <c r="E23" s="82">
        <v>233826</v>
      </c>
      <c r="F23" s="82">
        <v>234624</v>
      </c>
      <c r="G23" s="82">
        <v>207240</v>
      </c>
      <c r="H23" s="82">
        <v>231240</v>
      </c>
      <c r="I23" s="82">
        <v>227446</v>
      </c>
      <c r="J23" s="82">
        <v>226566</v>
      </c>
      <c r="K23" s="82">
        <v>204670</v>
      </c>
      <c r="L23" s="82">
        <v>221872</v>
      </c>
      <c r="M23" s="82">
        <v>228272</v>
      </c>
      <c r="N23" s="82">
        <v>206212</v>
      </c>
      <c r="O23" s="82">
        <v>229254</v>
      </c>
      <c r="P23" s="82">
        <v>225664</v>
      </c>
      <c r="Q23" s="82">
        <v>228408</v>
      </c>
      <c r="R23" s="82">
        <v>222394</v>
      </c>
      <c r="S23" s="82">
        <v>222578</v>
      </c>
      <c r="T23" s="82">
        <v>214290</v>
      </c>
      <c r="U23" s="82">
        <v>182316</v>
      </c>
      <c r="V23" s="82">
        <v>208398</v>
      </c>
      <c r="W23" s="82">
        <v>202930</v>
      </c>
      <c r="X23" s="82">
        <v>186026</v>
      </c>
      <c r="Y23" s="82">
        <v>219148</v>
      </c>
      <c r="Z23" s="82">
        <v>222810</v>
      </c>
      <c r="AA23" s="82">
        <v>211848</v>
      </c>
      <c r="AB23" s="82">
        <v>197896</v>
      </c>
      <c r="AC23" s="82">
        <v>212396</v>
      </c>
      <c r="AD23" s="82">
        <v>197594</v>
      </c>
      <c r="AE23" s="82">
        <v>210272</v>
      </c>
      <c r="AF23" s="82">
        <v>183830</v>
      </c>
      <c r="AG23" s="82">
        <v>202246</v>
      </c>
      <c r="AH23" s="82">
        <v>207362</v>
      </c>
      <c r="AI23" s="82">
        <v>6638088</v>
      </c>
    </row>
    <row r="24" spans="2:35" x14ac:dyDescent="0.25">
      <c r="C24" s="79" t="s">
        <v>104</v>
      </c>
      <c r="D24" s="80">
        <v>103347</v>
      </c>
      <c r="E24" s="80">
        <v>107480</v>
      </c>
      <c r="F24" s="80">
        <v>110282</v>
      </c>
      <c r="G24" s="80">
        <v>98534</v>
      </c>
      <c r="H24" s="80">
        <v>105144</v>
      </c>
      <c r="I24" s="80">
        <v>105430</v>
      </c>
      <c r="J24" s="80">
        <v>99991</v>
      </c>
      <c r="K24" s="80">
        <v>95018</v>
      </c>
      <c r="L24" s="80">
        <v>99914</v>
      </c>
      <c r="M24" s="80">
        <v>110589</v>
      </c>
      <c r="N24" s="80">
        <v>96087</v>
      </c>
      <c r="O24" s="80">
        <v>105387</v>
      </c>
      <c r="P24" s="80">
        <v>100051</v>
      </c>
      <c r="Q24" s="80">
        <v>104116</v>
      </c>
      <c r="R24" s="80">
        <v>103182</v>
      </c>
      <c r="S24" s="80">
        <v>108564</v>
      </c>
      <c r="T24" s="80">
        <v>109454</v>
      </c>
      <c r="U24" s="80">
        <v>99028</v>
      </c>
      <c r="V24" s="80">
        <v>100802</v>
      </c>
      <c r="W24" s="80">
        <v>102387</v>
      </c>
      <c r="X24" s="80">
        <v>100815</v>
      </c>
      <c r="Y24" s="80">
        <v>104473</v>
      </c>
      <c r="Z24" s="80">
        <v>106526</v>
      </c>
      <c r="AA24" s="80">
        <v>109299</v>
      </c>
      <c r="AB24" s="80">
        <v>97938</v>
      </c>
      <c r="AC24" s="80">
        <v>105044</v>
      </c>
      <c r="AD24" s="80">
        <v>102031</v>
      </c>
      <c r="AE24" s="80">
        <v>104125</v>
      </c>
      <c r="AF24" s="80">
        <v>91518</v>
      </c>
      <c r="AG24" s="80">
        <v>95330</v>
      </c>
      <c r="AH24" s="80">
        <v>102532</v>
      </c>
      <c r="AI24" s="80">
        <v>3184418</v>
      </c>
    </row>
    <row r="25" spans="2:35" x14ac:dyDescent="0.25">
      <c r="C25" s="79" t="s">
        <v>103</v>
      </c>
      <c r="D25" s="80">
        <v>115472</v>
      </c>
      <c r="E25" s="80">
        <v>120914</v>
      </c>
      <c r="F25" s="80">
        <v>122534</v>
      </c>
      <c r="G25" s="80">
        <v>117886</v>
      </c>
      <c r="H25" s="80">
        <v>119155</v>
      </c>
      <c r="I25" s="80">
        <v>121064</v>
      </c>
      <c r="J25" s="80">
        <v>114104</v>
      </c>
      <c r="K25" s="80">
        <v>112691</v>
      </c>
      <c r="L25" s="80">
        <v>117729</v>
      </c>
      <c r="M25" s="80">
        <v>121493</v>
      </c>
      <c r="N25" s="80">
        <v>115251</v>
      </c>
      <c r="O25" s="80">
        <v>121545</v>
      </c>
      <c r="P25" s="80">
        <v>113289</v>
      </c>
      <c r="Q25" s="80">
        <v>119862</v>
      </c>
      <c r="R25" s="80">
        <v>116920</v>
      </c>
      <c r="S25" s="80">
        <v>123668</v>
      </c>
      <c r="T25" s="80">
        <v>119354</v>
      </c>
      <c r="U25" s="80">
        <v>108105</v>
      </c>
      <c r="V25" s="80">
        <v>117332</v>
      </c>
      <c r="W25" s="80">
        <v>116637</v>
      </c>
      <c r="X25" s="80">
        <v>116427</v>
      </c>
      <c r="Y25" s="80">
        <v>115710</v>
      </c>
      <c r="Z25" s="80">
        <v>120813</v>
      </c>
      <c r="AA25" s="80">
        <v>122568</v>
      </c>
      <c r="AB25" s="80">
        <v>110045</v>
      </c>
      <c r="AC25" s="80">
        <v>118402</v>
      </c>
      <c r="AD25" s="80">
        <v>117065</v>
      </c>
      <c r="AE25" s="80">
        <v>116351</v>
      </c>
      <c r="AF25" s="80">
        <v>103486</v>
      </c>
      <c r="AG25" s="80">
        <v>108350</v>
      </c>
      <c r="AH25" s="80">
        <v>115485</v>
      </c>
      <c r="AI25" s="80">
        <v>3619707</v>
      </c>
    </row>
    <row r="26" spans="2:35" x14ac:dyDescent="0.25">
      <c r="C26" s="81" t="s">
        <v>11</v>
      </c>
      <c r="D26" s="82">
        <v>218819</v>
      </c>
      <c r="E26" s="82">
        <v>228394</v>
      </c>
      <c r="F26" s="82">
        <v>232816</v>
      </c>
      <c r="G26" s="82">
        <v>216420</v>
      </c>
      <c r="H26" s="82">
        <v>224299</v>
      </c>
      <c r="I26" s="82">
        <v>226494</v>
      </c>
      <c r="J26" s="82">
        <v>214095</v>
      </c>
      <c r="K26" s="82">
        <v>207709</v>
      </c>
      <c r="L26" s="82">
        <v>217643</v>
      </c>
      <c r="M26" s="82">
        <v>232082</v>
      </c>
      <c r="N26" s="82">
        <v>211338</v>
      </c>
      <c r="O26" s="82">
        <v>226932</v>
      </c>
      <c r="P26" s="82">
        <v>213340</v>
      </c>
      <c r="Q26" s="82">
        <v>223978</v>
      </c>
      <c r="R26" s="82">
        <v>220102</v>
      </c>
      <c r="S26" s="82">
        <v>232232</v>
      </c>
      <c r="T26" s="82">
        <v>228808</v>
      </c>
      <c r="U26" s="82">
        <v>207133</v>
      </c>
      <c r="V26" s="82">
        <v>218134</v>
      </c>
      <c r="W26" s="82">
        <v>219024</v>
      </c>
      <c r="X26" s="82">
        <v>217242</v>
      </c>
      <c r="Y26" s="82">
        <v>220183</v>
      </c>
      <c r="Z26" s="82">
        <v>227339</v>
      </c>
      <c r="AA26" s="82">
        <v>231867</v>
      </c>
      <c r="AB26" s="82">
        <v>207983</v>
      </c>
      <c r="AC26" s="82">
        <v>223446</v>
      </c>
      <c r="AD26" s="82">
        <v>219096</v>
      </c>
      <c r="AE26" s="82">
        <v>220476</v>
      </c>
      <c r="AF26" s="82">
        <v>195004</v>
      </c>
      <c r="AG26" s="82">
        <v>203680</v>
      </c>
      <c r="AH26" s="82">
        <v>218017</v>
      </c>
      <c r="AI26" s="82">
        <v>6804125</v>
      </c>
    </row>
    <row r="27" spans="2:35" x14ac:dyDescent="0.25">
      <c r="C27" s="79" t="s">
        <v>69</v>
      </c>
      <c r="D27" s="80">
        <v>82068</v>
      </c>
      <c r="E27" s="80">
        <v>84198</v>
      </c>
      <c r="F27" s="80">
        <v>83343</v>
      </c>
      <c r="G27" s="80">
        <v>70193</v>
      </c>
      <c r="H27" s="80">
        <v>84415</v>
      </c>
      <c r="I27" s="80">
        <v>85043</v>
      </c>
      <c r="J27" s="80">
        <v>83822</v>
      </c>
      <c r="K27" s="80">
        <v>76477</v>
      </c>
      <c r="L27" s="80">
        <v>79486</v>
      </c>
      <c r="M27" s="80">
        <v>81839</v>
      </c>
      <c r="N27" s="80">
        <v>70712</v>
      </c>
      <c r="O27" s="80">
        <v>84713</v>
      </c>
      <c r="P27" s="80">
        <v>80021</v>
      </c>
      <c r="Q27" s="80">
        <v>83155</v>
      </c>
      <c r="R27" s="80">
        <v>83986</v>
      </c>
      <c r="S27" s="80">
        <v>84686</v>
      </c>
      <c r="T27" s="80">
        <v>81141</v>
      </c>
      <c r="U27" s="80">
        <v>64766</v>
      </c>
      <c r="V27" s="80">
        <v>81454</v>
      </c>
      <c r="W27" s="80">
        <v>81533</v>
      </c>
      <c r="X27" s="80">
        <v>82537</v>
      </c>
      <c r="Y27" s="80">
        <v>83897</v>
      </c>
      <c r="Z27" s="80">
        <v>86431</v>
      </c>
      <c r="AA27" s="80">
        <v>82992</v>
      </c>
      <c r="AB27" s="80">
        <v>66346</v>
      </c>
      <c r="AC27" s="80">
        <v>81353</v>
      </c>
      <c r="AD27" s="80">
        <v>83527</v>
      </c>
      <c r="AE27" s="80">
        <v>79680</v>
      </c>
      <c r="AF27" s="80">
        <v>71891</v>
      </c>
      <c r="AG27" s="80">
        <v>80640</v>
      </c>
      <c r="AH27" s="80">
        <v>79842</v>
      </c>
      <c r="AI27" s="80">
        <v>2486187</v>
      </c>
    </row>
    <row r="28" spans="2:35" x14ac:dyDescent="0.25">
      <c r="C28" s="79" t="s">
        <v>68</v>
      </c>
      <c r="D28" s="80">
        <v>76382</v>
      </c>
      <c r="E28" s="80">
        <v>78304</v>
      </c>
      <c r="F28" s="80">
        <v>83194</v>
      </c>
      <c r="G28" s="80">
        <v>68239</v>
      </c>
      <c r="H28" s="80">
        <v>77503</v>
      </c>
      <c r="I28" s="80">
        <v>80722</v>
      </c>
      <c r="J28" s="80">
        <v>75411</v>
      </c>
      <c r="K28" s="80">
        <v>71478</v>
      </c>
      <c r="L28" s="80">
        <v>73652</v>
      </c>
      <c r="M28" s="80">
        <v>79965</v>
      </c>
      <c r="N28" s="80">
        <v>69342</v>
      </c>
      <c r="O28" s="80">
        <v>78405</v>
      </c>
      <c r="P28" s="80">
        <v>74838</v>
      </c>
      <c r="Q28" s="80">
        <v>77095</v>
      </c>
      <c r="R28" s="80">
        <v>77683</v>
      </c>
      <c r="S28" s="80">
        <v>77469</v>
      </c>
      <c r="T28" s="80">
        <v>78082</v>
      </c>
      <c r="U28" s="80">
        <v>62938</v>
      </c>
      <c r="V28" s="80">
        <v>74886</v>
      </c>
      <c r="W28" s="80">
        <v>75444</v>
      </c>
      <c r="X28" s="80">
        <v>76370</v>
      </c>
      <c r="Y28" s="80">
        <v>78993</v>
      </c>
      <c r="Z28" s="80">
        <v>75281</v>
      </c>
      <c r="AA28" s="80">
        <v>79258</v>
      </c>
      <c r="AB28" s="80">
        <v>64900</v>
      </c>
      <c r="AC28" s="80">
        <v>74248</v>
      </c>
      <c r="AD28" s="80">
        <v>76637</v>
      </c>
      <c r="AE28" s="80">
        <v>73638</v>
      </c>
      <c r="AF28" s="80">
        <v>69648</v>
      </c>
      <c r="AG28" s="80">
        <v>74170</v>
      </c>
      <c r="AH28" s="80">
        <v>78167</v>
      </c>
      <c r="AI28" s="80">
        <v>2332342</v>
      </c>
    </row>
    <row r="29" spans="2:35" x14ac:dyDescent="0.25">
      <c r="C29" s="81" t="s">
        <v>11</v>
      </c>
      <c r="D29" s="82">
        <v>158450</v>
      </c>
      <c r="E29" s="82">
        <v>162502</v>
      </c>
      <c r="F29" s="82">
        <v>166537</v>
      </c>
      <c r="G29" s="82">
        <v>138432</v>
      </c>
      <c r="H29" s="82">
        <v>161918</v>
      </c>
      <c r="I29" s="82">
        <v>165765</v>
      </c>
      <c r="J29" s="82">
        <v>159233</v>
      </c>
      <c r="K29" s="82">
        <v>147955</v>
      </c>
      <c r="L29" s="82">
        <v>153138</v>
      </c>
      <c r="M29" s="82">
        <v>161804</v>
      </c>
      <c r="N29" s="82">
        <v>140054</v>
      </c>
      <c r="O29" s="82">
        <v>163118</v>
      </c>
      <c r="P29" s="82">
        <v>154859</v>
      </c>
      <c r="Q29" s="82">
        <v>160250</v>
      </c>
      <c r="R29" s="82">
        <v>161669</v>
      </c>
      <c r="S29" s="82">
        <v>162155</v>
      </c>
      <c r="T29" s="82">
        <v>159223</v>
      </c>
      <c r="U29" s="82">
        <v>127704</v>
      </c>
      <c r="V29" s="82">
        <v>156340</v>
      </c>
      <c r="W29" s="82">
        <v>156977</v>
      </c>
      <c r="X29" s="82">
        <v>158907</v>
      </c>
      <c r="Y29" s="82">
        <v>162890</v>
      </c>
      <c r="Z29" s="82">
        <v>161712</v>
      </c>
      <c r="AA29" s="82">
        <v>162250</v>
      </c>
      <c r="AB29" s="82">
        <v>131246</v>
      </c>
      <c r="AC29" s="82">
        <v>155601</v>
      </c>
      <c r="AD29" s="82">
        <v>160164</v>
      </c>
      <c r="AE29" s="82">
        <v>153318</v>
      </c>
      <c r="AF29" s="82">
        <v>141539</v>
      </c>
      <c r="AG29" s="82">
        <v>154810</v>
      </c>
      <c r="AH29" s="82">
        <v>158009</v>
      </c>
      <c r="AI29" s="82">
        <v>4818529</v>
      </c>
    </row>
    <row r="30" spans="2:35" x14ac:dyDescent="0.25">
      <c r="C30" s="79" t="s">
        <v>102</v>
      </c>
      <c r="D30" s="80">
        <v>89933</v>
      </c>
      <c r="E30" s="80">
        <v>93767</v>
      </c>
      <c r="F30" s="80">
        <v>92577</v>
      </c>
      <c r="G30" s="80">
        <v>84293</v>
      </c>
      <c r="H30" s="80">
        <v>88112</v>
      </c>
      <c r="I30" s="80">
        <v>88060</v>
      </c>
      <c r="J30" s="80">
        <v>88120</v>
      </c>
      <c r="K30" s="80">
        <v>82425</v>
      </c>
      <c r="L30" s="80">
        <v>87409</v>
      </c>
      <c r="M30" s="80">
        <v>89618</v>
      </c>
      <c r="N30" s="80">
        <v>75208</v>
      </c>
      <c r="O30" s="80">
        <v>85064</v>
      </c>
      <c r="P30" s="80">
        <v>86067</v>
      </c>
      <c r="Q30" s="80">
        <v>86349</v>
      </c>
      <c r="R30" s="80">
        <v>89097</v>
      </c>
      <c r="S30" s="80">
        <v>90314</v>
      </c>
      <c r="T30" s="80">
        <v>89179</v>
      </c>
      <c r="U30" s="80">
        <v>75069</v>
      </c>
      <c r="V30" s="80">
        <v>85578</v>
      </c>
      <c r="W30" s="80">
        <v>84442</v>
      </c>
      <c r="X30" s="80">
        <v>81966</v>
      </c>
      <c r="Y30" s="80">
        <v>89164</v>
      </c>
      <c r="Z30" s="80">
        <v>90829</v>
      </c>
      <c r="AA30" s="80">
        <v>92631</v>
      </c>
      <c r="AB30" s="80">
        <v>73944</v>
      </c>
      <c r="AC30" s="80">
        <v>86650</v>
      </c>
      <c r="AD30" s="80">
        <v>83991</v>
      </c>
      <c r="AE30" s="80">
        <v>89851</v>
      </c>
      <c r="AF30" s="80">
        <v>70365</v>
      </c>
      <c r="AG30" s="80">
        <v>81702</v>
      </c>
      <c r="AH30" s="80">
        <v>79112</v>
      </c>
      <c r="AI30" s="80">
        <v>2650886</v>
      </c>
    </row>
    <row r="31" spans="2:35" x14ac:dyDescent="0.25">
      <c r="C31" s="79" t="s">
        <v>101</v>
      </c>
      <c r="D31" s="80">
        <v>80833</v>
      </c>
      <c r="E31" s="80">
        <v>79583</v>
      </c>
      <c r="F31" s="80">
        <v>80833</v>
      </c>
      <c r="G31" s="80">
        <v>78105</v>
      </c>
      <c r="H31" s="80">
        <v>85510</v>
      </c>
      <c r="I31" s="80">
        <v>79765</v>
      </c>
      <c r="J31" s="80">
        <v>79321</v>
      </c>
      <c r="K31" s="80">
        <v>75135</v>
      </c>
      <c r="L31" s="80">
        <v>77162</v>
      </c>
      <c r="M31" s="80">
        <v>76538</v>
      </c>
      <c r="N31" s="80">
        <v>77184</v>
      </c>
      <c r="O31" s="80">
        <v>82022</v>
      </c>
      <c r="P31" s="80">
        <v>77663</v>
      </c>
      <c r="Q31" s="80">
        <v>79750</v>
      </c>
      <c r="R31" s="80">
        <v>79563</v>
      </c>
      <c r="S31" s="80">
        <v>80253</v>
      </c>
      <c r="T31" s="80">
        <v>73147</v>
      </c>
      <c r="U31" s="80">
        <v>74352</v>
      </c>
      <c r="V31" s="80">
        <v>81062</v>
      </c>
      <c r="W31" s="80">
        <v>74009</v>
      </c>
      <c r="X31" s="80">
        <v>75050</v>
      </c>
      <c r="Y31" s="80">
        <v>80524</v>
      </c>
      <c r="Z31" s="80">
        <v>81691</v>
      </c>
      <c r="AA31" s="80">
        <v>81876</v>
      </c>
      <c r="AB31" s="80">
        <v>73381</v>
      </c>
      <c r="AC31" s="80">
        <v>79121</v>
      </c>
      <c r="AD31" s="80">
        <v>76002</v>
      </c>
      <c r="AE31" s="80">
        <v>79670</v>
      </c>
      <c r="AF31" s="80">
        <v>65453</v>
      </c>
      <c r="AG31" s="80">
        <v>76689</v>
      </c>
      <c r="AH31" s="80">
        <v>77554</v>
      </c>
      <c r="AI31" s="80">
        <v>2418801</v>
      </c>
    </row>
    <row r="32" spans="2:35" x14ac:dyDescent="0.25">
      <c r="C32" s="81" t="s">
        <v>11</v>
      </c>
      <c r="D32" s="82">
        <v>170766</v>
      </c>
      <c r="E32" s="82">
        <v>173350</v>
      </c>
      <c r="F32" s="82">
        <v>173410</v>
      </c>
      <c r="G32" s="82">
        <v>162398</v>
      </c>
      <c r="H32" s="82">
        <v>173622</v>
      </c>
      <c r="I32" s="82">
        <v>167825</v>
      </c>
      <c r="J32" s="82">
        <v>167441</v>
      </c>
      <c r="K32" s="82">
        <v>157560</v>
      </c>
      <c r="L32" s="82">
        <v>164571</v>
      </c>
      <c r="M32" s="82">
        <v>166156</v>
      </c>
      <c r="N32" s="82">
        <v>152392</v>
      </c>
      <c r="O32" s="82">
        <v>167086</v>
      </c>
      <c r="P32" s="82">
        <v>163730</v>
      </c>
      <c r="Q32" s="82">
        <v>166099</v>
      </c>
      <c r="R32" s="82">
        <v>168660</v>
      </c>
      <c r="S32" s="82">
        <v>170567</v>
      </c>
      <c r="T32" s="82">
        <v>162326</v>
      </c>
      <c r="U32" s="82">
        <v>149421</v>
      </c>
      <c r="V32" s="82">
        <v>166640</v>
      </c>
      <c r="W32" s="82">
        <v>158451</v>
      </c>
      <c r="X32" s="82">
        <v>157016</v>
      </c>
      <c r="Y32" s="82">
        <v>169688</v>
      </c>
      <c r="Z32" s="82">
        <v>172520</v>
      </c>
      <c r="AA32" s="82">
        <v>174507</v>
      </c>
      <c r="AB32" s="82">
        <v>147325</v>
      </c>
      <c r="AC32" s="82">
        <v>165771</v>
      </c>
      <c r="AD32" s="82">
        <v>159993</v>
      </c>
      <c r="AE32" s="82">
        <v>169521</v>
      </c>
      <c r="AF32" s="82">
        <v>135818</v>
      </c>
      <c r="AG32" s="82">
        <v>158391</v>
      </c>
      <c r="AH32" s="82">
        <v>156666</v>
      </c>
      <c r="AI32" s="82">
        <v>5069687</v>
      </c>
    </row>
    <row r="33" spans="3:35" x14ac:dyDescent="0.25">
      <c r="C33" s="79" t="s">
        <v>67</v>
      </c>
      <c r="D33" s="80">
        <v>62485</v>
      </c>
      <c r="E33" s="80">
        <v>63763</v>
      </c>
      <c r="F33" s="80">
        <v>64014</v>
      </c>
      <c r="G33" s="80">
        <v>60046</v>
      </c>
      <c r="H33" s="80">
        <v>63938</v>
      </c>
      <c r="I33" s="80">
        <v>62449</v>
      </c>
      <c r="J33" s="80">
        <v>62523</v>
      </c>
      <c r="K33" s="80">
        <v>57294</v>
      </c>
      <c r="L33" s="80">
        <v>60189</v>
      </c>
      <c r="M33" s="80">
        <v>61904</v>
      </c>
      <c r="N33" s="80">
        <v>59905</v>
      </c>
      <c r="O33" s="80">
        <v>64404</v>
      </c>
      <c r="P33" s="80">
        <v>61063</v>
      </c>
      <c r="Q33" s="80">
        <v>62906</v>
      </c>
      <c r="R33" s="80">
        <v>61677</v>
      </c>
      <c r="S33" s="80">
        <v>63360</v>
      </c>
      <c r="T33" s="80">
        <v>65606</v>
      </c>
      <c r="U33" s="80">
        <v>55215</v>
      </c>
      <c r="V33" s="80">
        <v>62057</v>
      </c>
      <c r="W33" s="80">
        <v>59366</v>
      </c>
      <c r="X33" s="80">
        <v>61944</v>
      </c>
      <c r="Y33" s="80">
        <v>62657</v>
      </c>
      <c r="Z33" s="80">
        <v>63925</v>
      </c>
      <c r="AA33" s="80">
        <v>60843</v>
      </c>
      <c r="AB33" s="80">
        <v>57911</v>
      </c>
      <c r="AC33" s="80">
        <v>60963</v>
      </c>
      <c r="AD33" s="80">
        <v>60777</v>
      </c>
      <c r="AE33" s="80">
        <v>60333</v>
      </c>
      <c r="AF33" s="80">
        <v>55319</v>
      </c>
      <c r="AG33" s="80">
        <v>58028</v>
      </c>
      <c r="AH33" s="80">
        <v>60066</v>
      </c>
      <c r="AI33" s="80">
        <v>1896930</v>
      </c>
    </row>
    <row r="34" spans="3:35" x14ac:dyDescent="0.25">
      <c r="C34" s="79" t="s">
        <v>66</v>
      </c>
      <c r="D34" s="80">
        <v>66077</v>
      </c>
      <c r="E34" s="80">
        <v>67993</v>
      </c>
      <c r="F34" s="80">
        <v>69288</v>
      </c>
      <c r="G34" s="80">
        <v>64797</v>
      </c>
      <c r="H34" s="80">
        <v>64284</v>
      </c>
      <c r="I34" s="80">
        <v>64486</v>
      </c>
      <c r="J34" s="80">
        <v>66124</v>
      </c>
      <c r="K34" s="80">
        <v>61250</v>
      </c>
      <c r="L34" s="80">
        <v>63270</v>
      </c>
      <c r="M34" s="80">
        <v>67230</v>
      </c>
      <c r="N34" s="80">
        <v>64534</v>
      </c>
      <c r="O34" s="80">
        <v>66662</v>
      </c>
      <c r="P34" s="80">
        <v>63264</v>
      </c>
      <c r="Q34" s="80">
        <v>65668</v>
      </c>
      <c r="R34" s="80">
        <v>64628</v>
      </c>
      <c r="S34" s="80">
        <v>68352</v>
      </c>
      <c r="T34" s="80">
        <v>65530</v>
      </c>
      <c r="U34" s="80">
        <v>57762</v>
      </c>
      <c r="V34" s="80">
        <v>64879</v>
      </c>
      <c r="W34" s="80">
        <v>62626</v>
      </c>
      <c r="X34" s="80">
        <v>65770</v>
      </c>
      <c r="Y34" s="80">
        <v>67049</v>
      </c>
      <c r="Z34" s="80">
        <v>68290</v>
      </c>
      <c r="AA34" s="80">
        <v>67744</v>
      </c>
      <c r="AB34" s="80">
        <v>62523</v>
      </c>
      <c r="AC34" s="80">
        <v>65851</v>
      </c>
      <c r="AD34" s="80">
        <v>65539</v>
      </c>
      <c r="AE34" s="80">
        <v>66144</v>
      </c>
      <c r="AF34" s="80">
        <v>59260</v>
      </c>
      <c r="AG34" s="80">
        <v>62344</v>
      </c>
      <c r="AH34" s="80">
        <v>63976</v>
      </c>
      <c r="AI34" s="80">
        <v>2013194</v>
      </c>
    </row>
    <row r="35" spans="3:35" x14ac:dyDescent="0.25">
      <c r="C35" s="81" t="s">
        <v>11</v>
      </c>
      <c r="D35" s="82">
        <v>128562</v>
      </c>
      <c r="E35" s="82">
        <v>131756</v>
      </c>
      <c r="F35" s="82">
        <v>133302</v>
      </c>
      <c r="G35" s="82">
        <v>124843</v>
      </c>
      <c r="H35" s="82">
        <v>128222</v>
      </c>
      <c r="I35" s="82">
        <v>126935</v>
      </c>
      <c r="J35" s="82">
        <v>128647</v>
      </c>
      <c r="K35" s="82">
        <v>118544</v>
      </c>
      <c r="L35" s="82">
        <v>123459</v>
      </c>
      <c r="M35" s="82">
        <v>129134</v>
      </c>
      <c r="N35" s="82">
        <v>124439</v>
      </c>
      <c r="O35" s="82">
        <v>131066</v>
      </c>
      <c r="P35" s="82">
        <v>124327</v>
      </c>
      <c r="Q35" s="82">
        <v>128574</v>
      </c>
      <c r="R35" s="82">
        <v>126305</v>
      </c>
      <c r="S35" s="82">
        <v>131712</v>
      </c>
      <c r="T35" s="82">
        <v>131136</v>
      </c>
      <c r="U35" s="82">
        <v>112977</v>
      </c>
      <c r="V35" s="82">
        <v>126936</v>
      </c>
      <c r="W35" s="82">
        <v>121992</v>
      </c>
      <c r="X35" s="82">
        <v>127714</v>
      </c>
      <c r="Y35" s="82">
        <v>129706</v>
      </c>
      <c r="Z35" s="82">
        <v>132215</v>
      </c>
      <c r="AA35" s="82">
        <v>128587</v>
      </c>
      <c r="AB35" s="82">
        <v>120434</v>
      </c>
      <c r="AC35" s="82">
        <v>126814</v>
      </c>
      <c r="AD35" s="82">
        <v>126316</v>
      </c>
      <c r="AE35" s="82">
        <v>126477</v>
      </c>
      <c r="AF35" s="82">
        <v>114579</v>
      </c>
      <c r="AG35" s="82">
        <v>120372</v>
      </c>
      <c r="AH35" s="82">
        <v>124042</v>
      </c>
      <c r="AI35" s="82">
        <v>3910124</v>
      </c>
    </row>
    <row r="36" spans="3:35" x14ac:dyDescent="0.25">
      <c r="C36" s="79" t="s">
        <v>65</v>
      </c>
      <c r="D36" s="80">
        <v>38587</v>
      </c>
      <c r="E36" s="80">
        <v>36291</v>
      </c>
      <c r="F36" s="80">
        <v>41415</v>
      </c>
      <c r="G36" s="80">
        <v>36169</v>
      </c>
      <c r="H36" s="80">
        <v>36682</v>
      </c>
      <c r="I36" s="80">
        <v>38815</v>
      </c>
      <c r="J36" s="80">
        <v>39113</v>
      </c>
      <c r="K36" s="80">
        <v>34865</v>
      </c>
      <c r="L36" s="80">
        <v>34944</v>
      </c>
      <c r="M36" s="80">
        <v>39586</v>
      </c>
      <c r="N36" s="80">
        <v>36173</v>
      </c>
      <c r="O36" s="80">
        <v>37502</v>
      </c>
      <c r="P36" s="80">
        <v>36622</v>
      </c>
      <c r="Q36" s="80">
        <v>37337</v>
      </c>
      <c r="R36" s="80">
        <v>39037</v>
      </c>
      <c r="S36" s="80">
        <v>38843</v>
      </c>
      <c r="T36" s="80">
        <v>38131</v>
      </c>
      <c r="U36" s="80">
        <v>32434</v>
      </c>
      <c r="V36" s="80">
        <v>36667</v>
      </c>
      <c r="W36" s="80">
        <v>37464</v>
      </c>
      <c r="X36" s="80">
        <v>33245</v>
      </c>
      <c r="Y36" s="80">
        <v>36971</v>
      </c>
      <c r="Z36" s="80">
        <v>38122</v>
      </c>
      <c r="AA36" s="80">
        <v>39780</v>
      </c>
      <c r="AB36" s="80">
        <v>35160</v>
      </c>
      <c r="AC36" s="80">
        <v>36909</v>
      </c>
      <c r="AD36" s="80">
        <v>38032</v>
      </c>
      <c r="AE36" s="80">
        <v>37625</v>
      </c>
      <c r="AF36" s="80">
        <v>32889</v>
      </c>
      <c r="AG36" s="80">
        <v>35542</v>
      </c>
      <c r="AH36" s="80">
        <v>36507</v>
      </c>
      <c r="AI36" s="80">
        <v>1147459</v>
      </c>
    </row>
    <row r="37" spans="3:35" x14ac:dyDescent="0.25">
      <c r="C37" s="79" t="s">
        <v>64</v>
      </c>
      <c r="D37" s="80">
        <v>46782</v>
      </c>
      <c r="E37" s="80">
        <v>46536</v>
      </c>
      <c r="F37" s="80">
        <v>47135</v>
      </c>
      <c r="G37" s="80">
        <v>44617</v>
      </c>
      <c r="H37" s="80">
        <v>43713</v>
      </c>
      <c r="I37" s="80">
        <v>45860</v>
      </c>
      <c r="J37" s="80">
        <v>45767</v>
      </c>
      <c r="K37" s="80">
        <v>37588</v>
      </c>
      <c r="L37" s="80">
        <v>43155</v>
      </c>
      <c r="M37" s="80">
        <v>48952</v>
      </c>
      <c r="N37" s="80">
        <v>44868</v>
      </c>
      <c r="O37" s="80">
        <v>43962</v>
      </c>
      <c r="P37" s="80">
        <v>42995</v>
      </c>
      <c r="Q37" s="80">
        <v>45784</v>
      </c>
      <c r="R37" s="80">
        <v>45926</v>
      </c>
      <c r="S37" s="80">
        <v>48503</v>
      </c>
      <c r="T37" s="80">
        <v>46763</v>
      </c>
      <c r="U37" s="80">
        <v>39188</v>
      </c>
      <c r="V37" s="80">
        <v>41965</v>
      </c>
      <c r="W37" s="80">
        <v>43985</v>
      </c>
      <c r="X37" s="80">
        <v>42593</v>
      </c>
      <c r="Y37" s="80">
        <v>45318</v>
      </c>
      <c r="Z37" s="80">
        <v>46156</v>
      </c>
      <c r="AA37" s="80">
        <v>46910</v>
      </c>
      <c r="AB37" s="80">
        <v>40698</v>
      </c>
      <c r="AC37" s="80">
        <v>42914</v>
      </c>
      <c r="AD37" s="80">
        <v>44357</v>
      </c>
      <c r="AE37" s="80">
        <v>42992</v>
      </c>
      <c r="AF37" s="80">
        <v>36446</v>
      </c>
      <c r="AG37" s="80">
        <v>41017</v>
      </c>
      <c r="AH37" s="80">
        <v>42152</v>
      </c>
      <c r="AI37" s="80">
        <v>1365597</v>
      </c>
    </row>
    <row r="38" spans="3:35" x14ac:dyDescent="0.25">
      <c r="C38" s="81" t="s">
        <v>11</v>
      </c>
      <c r="D38" s="82">
        <v>85369</v>
      </c>
      <c r="E38" s="82">
        <v>82827</v>
      </c>
      <c r="F38" s="82">
        <v>88550</v>
      </c>
      <c r="G38" s="82">
        <v>80786</v>
      </c>
      <c r="H38" s="82">
        <v>80395</v>
      </c>
      <c r="I38" s="82">
        <v>84675</v>
      </c>
      <c r="J38" s="82">
        <v>84880</v>
      </c>
      <c r="K38" s="82">
        <v>72453</v>
      </c>
      <c r="L38" s="82">
        <v>78099</v>
      </c>
      <c r="M38" s="82">
        <v>88538</v>
      </c>
      <c r="N38" s="82">
        <v>81041</v>
      </c>
      <c r="O38" s="82">
        <v>81464</v>
      </c>
      <c r="P38" s="82">
        <v>79617</v>
      </c>
      <c r="Q38" s="82">
        <v>83121</v>
      </c>
      <c r="R38" s="82">
        <v>84963</v>
      </c>
      <c r="S38" s="82">
        <v>87346</v>
      </c>
      <c r="T38" s="82">
        <v>84894</v>
      </c>
      <c r="U38" s="82">
        <v>71622</v>
      </c>
      <c r="V38" s="82">
        <v>78632</v>
      </c>
      <c r="W38" s="82">
        <v>81449</v>
      </c>
      <c r="X38" s="82">
        <v>75838</v>
      </c>
      <c r="Y38" s="82">
        <v>82289</v>
      </c>
      <c r="Z38" s="82">
        <v>84278</v>
      </c>
      <c r="AA38" s="82">
        <v>86690</v>
      </c>
      <c r="AB38" s="82">
        <v>75858</v>
      </c>
      <c r="AC38" s="82">
        <v>79823</v>
      </c>
      <c r="AD38" s="82">
        <v>82389</v>
      </c>
      <c r="AE38" s="82">
        <v>80617</v>
      </c>
      <c r="AF38" s="82">
        <v>69335</v>
      </c>
      <c r="AG38" s="82">
        <v>76559</v>
      </c>
      <c r="AH38" s="82">
        <v>78659</v>
      </c>
      <c r="AI38" s="82">
        <v>2513056</v>
      </c>
    </row>
    <row r="39" spans="3:35" x14ac:dyDescent="0.25">
      <c r="C39" s="79" t="s">
        <v>100</v>
      </c>
      <c r="D39" s="80">
        <v>39051</v>
      </c>
      <c r="E39" s="80">
        <v>40212</v>
      </c>
      <c r="F39" s="80">
        <v>38308</v>
      </c>
      <c r="G39" s="80">
        <v>45107</v>
      </c>
      <c r="H39" s="80">
        <v>40977</v>
      </c>
      <c r="I39" s="80">
        <v>39837</v>
      </c>
      <c r="J39" s="80">
        <v>40228</v>
      </c>
      <c r="K39" s="80">
        <v>37184</v>
      </c>
      <c r="L39" s="80">
        <v>36977</v>
      </c>
      <c r="M39" s="80">
        <v>38548</v>
      </c>
      <c r="N39" s="80">
        <v>43602</v>
      </c>
      <c r="O39" s="80">
        <v>42343</v>
      </c>
      <c r="P39" s="80">
        <v>39719</v>
      </c>
      <c r="Q39" s="80">
        <v>40148</v>
      </c>
      <c r="R39" s="80">
        <v>40721</v>
      </c>
      <c r="S39" s="80">
        <v>41012.875</v>
      </c>
      <c r="T39" s="80">
        <v>37322.333333333336</v>
      </c>
      <c r="U39" s="80">
        <v>39997</v>
      </c>
      <c r="V39" s="80">
        <v>41607</v>
      </c>
      <c r="W39" s="80">
        <v>38725</v>
      </c>
      <c r="X39" s="80">
        <v>39797.625</v>
      </c>
      <c r="Y39" s="80">
        <v>41342</v>
      </c>
      <c r="Z39" s="80">
        <v>39858.875</v>
      </c>
      <c r="AA39" s="80">
        <v>37599.333333333336</v>
      </c>
      <c r="AB39" s="80">
        <v>40144.333333333328</v>
      </c>
      <c r="AC39" s="80">
        <v>39939</v>
      </c>
      <c r="AD39" s="80">
        <v>39728</v>
      </c>
      <c r="AE39" s="80">
        <v>37363.625</v>
      </c>
      <c r="AF39" s="80">
        <v>30276.13068181818</v>
      </c>
      <c r="AG39" s="80">
        <v>37793.875</v>
      </c>
      <c r="AH39" s="80">
        <v>35927</v>
      </c>
      <c r="AI39" s="80">
        <v>1221396.0056818181</v>
      </c>
    </row>
    <row r="40" spans="3:35" x14ac:dyDescent="0.25">
      <c r="C40" s="79" t="s">
        <v>99</v>
      </c>
      <c r="D40" s="80">
        <v>43375</v>
      </c>
      <c r="E40" s="80">
        <v>49654</v>
      </c>
      <c r="F40" s="80">
        <v>49957</v>
      </c>
      <c r="G40" s="80">
        <v>39062</v>
      </c>
      <c r="H40" s="80">
        <v>43767</v>
      </c>
      <c r="I40" s="80">
        <v>44704</v>
      </c>
      <c r="J40" s="80">
        <v>44287</v>
      </c>
      <c r="K40" s="80">
        <v>40346</v>
      </c>
      <c r="L40" s="80">
        <v>46300</v>
      </c>
      <c r="M40" s="80">
        <v>47783</v>
      </c>
      <c r="N40" s="80">
        <v>37740</v>
      </c>
      <c r="O40" s="80">
        <v>44102</v>
      </c>
      <c r="P40" s="80">
        <v>43351</v>
      </c>
      <c r="Q40" s="80">
        <v>41232</v>
      </c>
      <c r="R40" s="80">
        <v>44391</v>
      </c>
      <c r="S40" s="80">
        <v>48003</v>
      </c>
      <c r="T40" s="80">
        <v>46703</v>
      </c>
      <c r="U40" s="80">
        <v>32519</v>
      </c>
      <c r="V40" s="80">
        <v>43049</v>
      </c>
      <c r="W40" s="80">
        <v>43052</v>
      </c>
      <c r="X40" s="80">
        <v>43484</v>
      </c>
      <c r="Y40" s="80">
        <v>44171</v>
      </c>
      <c r="Z40" s="80">
        <v>47301</v>
      </c>
      <c r="AA40" s="80">
        <v>47156</v>
      </c>
      <c r="AB40" s="80">
        <v>35504</v>
      </c>
      <c r="AC40" s="80">
        <v>42337</v>
      </c>
      <c r="AD40" s="80">
        <v>44121</v>
      </c>
      <c r="AE40" s="80">
        <v>43981</v>
      </c>
      <c r="AF40" s="80">
        <v>32193</v>
      </c>
      <c r="AG40" s="80">
        <v>42436</v>
      </c>
      <c r="AH40" s="80">
        <v>41565</v>
      </c>
      <c r="AI40" s="80">
        <v>1337626</v>
      </c>
    </row>
    <row r="41" spans="3:35" x14ac:dyDescent="0.25">
      <c r="C41" s="81" t="s">
        <v>11</v>
      </c>
      <c r="D41" s="82">
        <v>82426</v>
      </c>
      <c r="E41" s="82">
        <v>89866</v>
      </c>
      <c r="F41" s="82">
        <v>88265</v>
      </c>
      <c r="G41" s="82">
        <v>84169</v>
      </c>
      <c r="H41" s="82">
        <v>84744</v>
      </c>
      <c r="I41" s="82">
        <v>84541</v>
      </c>
      <c r="J41" s="82">
        <v>84515</v>
      </c>
      <c r="K41" s="82">
        <v>77530</v>
      </c>
      <c r="L41" s="82">
        <v>83277</v>
      </c>
      <c r="M41" s="82">
        <v>86331</v>
      </c>
      <c r="N41" s="82">
        <v>81342</v>
      </c>
      <c r="O41" s="82">
        <v>86445</v>
      </c>
      <c r="P41" s="82">
        <v>83070</v>
      </c>
      <c r="Q41" s="82">
        <v>81380</v>
      </c>
      <c r="R41" s="82">
        <v>85112</v>
      </c>
      <c r="S41" s="82">
        <v>89015.875</v>
      </c>
      <c r="T41" s="82">
        <v>84025.333333333343</v>
      </c>
      <c r="U41" s="82">
        <v>72516</v>
      </c>
      <c r="V41" s="82">
        <v>84656</v>
      </c>
      <c r="W41" s="82">
        <v>81777</v>
      </c>
      <c r="X41" s="82">
        <v>83281.625</v>
      </c>
      <c r="Y41" s="82">
        <v>85513</v>
      </c>
      <c r="Z41" s="82">
        <v>87159.875</v>
      </c>
      <c r="AA41" s="82">
        <v>84755.333333333343</v>
      </c>
      <c r="AB41" s="82">
        <v>75648.333333333328</v>
      </c>
      <c r="AC41" s="82">
        <v>82276</v>
      </c>
      <c r="AD41" s="82">
        <v>83849</v>
      </c>
      <c r="AE41" s="82">
        <v>81344.625</v>
      </c>
      <c r="AF41" s="82">
        <v>62469.130681818177</v>
      </c>
      <c r="AG41" s="82">
        <v>80229.875</v>
      </c>
      <c r="AH41" s="82">
        <v>77492</v>
      </c>
      <c r="AI41" s="82">
        <v>2559022.0056818184</v>
      </c>
    </row>
    <row r="42" spans="3:35" x14ac:dyDescent="0.25">
      <c r="C42" s="79" t="s">
        <v>63</v>
      </c>
      <c r="D42" s="80">
        <v>57930</v>
      </c>
      <c r="E42" s="80">
        <v>56176</v>
      </c>
      <c r="F42" s="80">
        <v>56540</v>
      </c>
      <c r="G42" s="80">
        <v>53686</v>
      </c>
      <c r="H42" s="80">
        <v>54385</v>
      </c>
      <c r="I42" s="80">
        <v>55395</v>
      </c>
      <c r="J42" s="80">
        <v>56384</v>
      </c>
      <c r="K42" s="80">
        <v>49489</v>
      </c>
      <c r="L42" s="80">
        <v>54168</v>
      </c>
      <c r="M42" s="80">
        <v>59068</v>
      </c>
      <c r="N42" s="80">
        <v>53577</v>
      </c>
      <c r="O42" s="80">
        <v>57687</v>
      </c>
      <c r="P42" s="80">
        <v>54472</v>
      </c>
      <c r="Q42" s="80">
        <v>57772</v>
      </c>
      <c r="R42" s="80">
        <v>50142</v>
      </c>
      <c r="S42" s="80">
        <v>59650</v>
      </c>
      <c r="T42" s="80">
        <v>57825</v>
      </c>
      <c r="U42" s="80">
        <v>47593</v>
      </c>
      <c r="V42" s="80">
        <v>50344</v>
      </c>
      <c r="W42" s="80">
        <v>54171</v>
      </c>
      <c r="X42" s="80">
        <v>55328</v>
      </c>
      <c r="Y42" s="80">
        <v>56724</v>
      </c>
      <c r="Z42" s="80">
        <v>58246</v>
      </c>
      <c r="AA42" s="80">
        <v>59719</v>
      </c>
      <c r="AB42" s="80">
        <v>50215</v>
      </c>
      <c r="AC42" s="80">
        <v>56179</v>
      </c>
      <c r="AD42" s="80">
        <v>56001</v>
      </c>
      <c r="AE42" s="80">
        <v>56869</v>
      </c>
      <c r="AF42" s="80">
        <v>47236</v>
      </c>
      <c r="AG42" s="80">
        <v>53744</v>
      </c>
      <c r="AH42" s="80">
        <v>54992</v>
      </c>
      <c r="AI42" s="80">
        <v>1701707</v>
      </c>
    </row>
    <row r="43" spans="3:35" x14ac:dyDescent="0.25">
      <c r="C43" s="79" t="s">
        <v>62</v>
      </c>
      <c r="D43" s="80">
        <v>64477</v>
      </c>
      <c r="E43" s="80">
        <v>59251</v>
      </c>
      <c r="F43" s="80">
        <v>61817</v>
      </c>
      <c r="G43" s="80">
        <v>64073</v>
      </c>
      <c r="H43" s="80">
        <v>63153</v>
      </c>
      <c r="I43" s="80">
        <v>62014</v>
      </c>
      <c r="J43" s="80">
        <v>61414</v>
      </c>
      <c r="K43" s="80">
        <v>57774</v>
      </c>
      <c r="L43" s="80">
        <v>58164</v>
      </c>
      <c r="M43" s="80">
        <v>61217</v>
      </c>
      <c r="N43" s="80">
        <v>62553</v>
      </c>
      <c r="O43" s="80">
        <v>64755</v>
      </c>
      <c r="P43" s="80">
        <v>60169</v>
      </c>
      <c r="Q43" s="80">
        <v>63030</v>
      </c>
      <c r="R43" s="80">
        <v>53891</v>
      </c>
      <c r="S43" s="80">
        <v>64402</v>
      </c>
      <c r="T43" s="80">
        <v>61275</v>
      </c>
      <c r="U43" s="80">
        <v>57045</v>
      </c>
      <c r="V43" s="80">
        <v>53989</v>
      </c>
      <c r="W43" s="80">
        <v>59880</v>
      </c>
      <c r="X43" s="80">
        <v>61926</v>
      </c>
      <c r="Y43" s="80">
        <v>61410</v>
      </c>
      <c r="Z43" s="80">
        <v>62537</v>
      </c>
      <c r="AA43" s="80">
        <v>62418</v>
      </c>
      <c r="AB43" s="80">
        <v>59658</v>
      </c>
      <c r="AC43" s="80">
        <v>63222</v>
      </c>
      <c r="AD43" s="80">
        <v>62837</v>
      </c>
      <c r="AE43" s="80">
        <v>63385</v>
      </c>
      <c r="AF43" s="80">
        <v>53295</v>
      </c>
      <c r="AG43" s="80">
        <v>59778</v>
      </c>
      <c r="AH43" s="80">
        <v>58212</v>
      </c>
      <c r="AI43" s="80">
        <v>1883021</v>
      </c>
    </row>
    <row r="44" spans="3:35" x14ac:dyDescent="0.25">
      <c r="C44" s="81" t="s">
        <v>11</v>
      </c>
      <c r="D44" s="82">
        <v>122407</v>
      </c>
      <c r="E44" s="82">
        <v>115427</v>
      </c>
      <c r="F44" s="82">
        <v>118357</v>
      </c>
      <c r="G44" s="82">
        <v>117759</v>
      </c>
      <c r="H44" s="82">
        <v>117538</v>
      </c>
      <c r="I44" s="82">
        <v>117409</v>
      </c>
      <c r="J44" s="82">
        <v>117798</v>
      </c>
      <c r="K44" s="82">
        <v>107263</v>
      </c>
      <c r="L44" s="82">
        <v>112332</v>
      </c>
      <c r="M44" s="82">
        <v>120285</v>
      </c>
      <c r="N44" s="82">
        <v>116130</v>
      </c>
      <c r="O44" s="82">
        <v>122442</v>
      </c>
      <c r="P44" s="82">
        <v>114641</v>
      </c>
      <c r="Q44" s="82">
        <v>120802</v>
      </c>
      <c r="R44" s="82">
        <v>104033</v>
      </c>
      <c r="S44" s="82">
        <v>124052</v>
      </c>
      <c r="T44" s="82">
        <v>119100</v>
      </c>
      <c r="U44" s="82">
        <v>104638</v>
      </c>
      <c r="V44" s="82">
        <v>104333</v>
      </c>
      <c r="W44" s="82">
        <v>114051</v>
      </c>
      <c r="X44" s="82">
        <v>117254</v>
      </c>
      <c r="Y44" s="82">
        <v>118134</v>
      </c>
      <c r="Z44" s="82">
        <v>120783</v>
      </c>
      <c r="AA44" s="82">
        <v>122137</v>
      </c>
      <c r="AB44" s="82">
        <v>109873</v>
      </c>
      <c r="AC44" s="82">
        <v>119401</v>
      </c>
      <c r="AD44" s="82">
        <v>118838</v>
      </c>
      <c r="AE44" s="82">
        <v>120254</v>
      </c>
      <c r="AF44" s="82">
        <v>100531</v>
      </c>
      <c r="AG44" s="82">
        <v>113522</v>
      </c>
      <c r="AH44" s="82">
        <v>113204</v>
      </c>
      <c r="AI44" s="82">
        <v>3584728</v>
      </c>
    </row>
    <row r="45" spans="3:35" x14ac:dyDescent="0.25">
      <c r="C45" s="79" t="s">
        <v>61</v>
      </c>
      <c r="D45" s="80">
        <v>61754</v>
      </c>
      <c r="E45" s="80">
        <v>60240</v>
      </c>
      <c r="F45" s="80">
        <v>67341</v>
      </c>
      <c r="G45" s="80">
        <v>73631</v>
      </c>
      <c r="H45" s="80">
        <v>56901</v>
      </c>
      <c r="I45" s="80">
        <v>58918</v>
      </c>
      <c r="J45" s="80">
        <v>58569</v>
      </c>
      <c r="K45" s="80">
        <v>58174</v>
      </c>
      <c r="L45" s="80">
        <v>54512</v>
      </c>
      <c r="M45" s="80">
        <v>59640</v>
      </c>
      <c r="N45" s="80">
        <v>64692</v>
      </c>
      <c r="O45" s="80">
        <v>59120</v>
      </c>
      <c r="P45" s="80">
        <v>56445</v>
      </c>
      <c r="Q45" s="80">
        <v>55673</v>
      </c>
      <c r="R45" s="80">
        <v>57875</v>
      </c>
      <c r="S45" s="80">
        <v>56832</v>
      </c>
      <c r="T45" s="80">
        <v>58606</v>
      </c>
      <c r="U45" s="80">
        <v>61473</v>
      </c>
      <c r="V45" s="80">
        <v>56973</v>
      </c>
      <c r="W45" s="80">
        <v>53331</v>
      </c>
      <c r="X45" s="80">
        <v>55128</v>
      </c>
      <c r="Y45" s="80">
        <v>57930</v>
      </c>
      <c r="Z45" s="80">
        <v>51983</v>
      </c>
      <c r="AA45" s="80">
        <v>64412</v>
      </c>
      <c r="AB45" s="80">
        <v>62793</v>
      </c>
      <c r="AC45" s="80">
        <v>54769</v>
      </c>
      <c r="AD45" s="80">
        <v>56409</v>
      </c>
      <c r="AE45" s="80">
        <v>47431</v>
      </c>
      <c r="AF45" s="80">
        <v>61332</v>
      </c>
      <c r="AG45" s="80">
        <v>59996</v>
      </c>
      <c r="AH45" s="80">
        <v>63092</v>
      </c>
      <c r="AI45" s="80">
        <v>1825975</v>
      </c>
    </row>
    <row r="46" spans="3:35" x14ac:dyDescent="0.25">
      <c r="C46" s="79" t="s">
        <v>60</v>
      </c>
      <c r="D46" s="80">
        <v>53628</v>
      </c>
      <c r="E46" s="80">
        <v>54503</v>
      </c>
      <c r="F46" s="80">
        <v>51829</v>
      </c>
      <c r="G46" s="80">
        <v>67261</v>
      </c>
      <c r="H46" s="80">
        <v>50165</v>
      </c>
      <c r="I46" s="80">
        <v>56232</v>
      </c>
      <c r="J46" s="80">
        <v>54222</v>
      </c>
      <c r="K46" s="80">
        <v>47510</v>
      </c>
      <c r="L46" s="80">
        <v>46506</v>
      </c>
      <c r="M46" s="80">
        <v>47967</v>
      </c>
      <c r="N46" s="80">
        <v>60964</v>
      </c>
      <c r="O46" s="80">
        <v>57189</v>
      </c>
      <c r="P46" s="80">
        <v>51109</v>
      </c>
      <c r="Q46" s="80">
        <v>50763</v>
      </c>
      <c r="R46" s="80">
        <v>56367</v>
      </c>
      <c r="S46" s="80">
        <v>53424</v>
      </c>
      <c r="T46" s="80">
        <v>48812</v>
      </c>
      <c r="U46" s="80">
        <v>53922</v>
      </c>
      <c r="V46" s="80">
        <v>47063</v>
      </c>
      <c r="W46" s="80">
        <v>46947</v>
      </c>
      <c r="X46" s="80">
        <v>51262</v>
      </c>
      <c r="Y46" s="80">
        <v>49486</v>
      </c>
      <c r="Z46" s="80">
        <v>47981</v>
      </c>
      <c r="AA46" s="80">
        <v>51139</v>
      </c>
      <c r="AB46" s="80">
        <v>56418</v>
      </c>
      <c r="AC46" s="80">
        <v>51634</v>
      </c>
      <c r="AD46" s="80">
        <v>50129</v>
      </c>
      <c r="AE46" s="80">
        <v>45925</v>
      </c>
      <c r="AF46" s="80">
        <v>58272</v>
      </c>
      <c r="AG46" s="80">
        <v>51757</v>
      </c>
      <c r="AH46" s="80">
        <v>52633</v>
      </c>
      <c r="AI46" s="80">
        <v>1623019</v>
      </c>
    </row>
    <row r="47" spans="3:35" x14ac:dyDescent="0.25">
      <c r="C47" s="81" t="s">
        <v>11</v>
      </c>
      <c r="D47" s="82">
        <v>115382</v>
      </c>
      <c r="E47" s="82">
        <v>114743</v>
      </c>
      <c r="F47" s="82">
        <v>119170</v>
      </c>
      <c r="G47" s="82">
        <v>140892</v>
      </c>
      <c r="H47" s="82">
        <v>107066</v>
      </c>
      <c r="I47" s="82">
        <v>115150</v>
      </c>
      <c r="J47" s="82">
        <v>112791</v>
      </c>
      <c r="K47" s="82">
        <v>105684</v>
      </c>
      <c r="L47" s="82">
        <v>101018</v>
      </c>
      <c r="M47" s="82">
        <v>107607</v>
      </c>
      <c r="N47" s="82">
        <v>125656</v>
      </c>
      <c r="O47" s="82">
        <v>116309</v>
      </c>
      <c r="P47" s="82">
        <v>107554</v>
      </c>
      <c r="Q47" s="82">
        <v>106436</v>
      </c>
      <c r="R47" s="82">
        <v>114242</v>
      </c>
      <c r="S47" s="82">
        <v>110256</v>
      </c>
      <c r="T47" s="82">
        <v>107418</v>
      </c>
      <c r="U47" s="82">
        <v>115395</v>
      </c>
      <c r="V47" s="82">
        <v>104036</v>
      </c>
      <c r="W47" s="82">
        <v>100278</v>
      </c>
      <c r="X47" s="82">
        <v>106390</v>
      </c>
      <c r="Y47" s="82">
        <v>107416</v>
      </c>
      <c r="Z47" s="82">
        <v>99964</v>
      </c>
      <c r="AA47" s="82">
        <v>115551</v>
      </c>
      <c r="AB47" s="82">
        <v>119211</v>
      </c>
      <c r="AC47" s="82">
        <v>106403</v>
      </c>
      <c r="AD47" s="82">
        <v>106538</v>
      </c>
      <c r="AE47" s="82">
        <v>93356</v>
      </c>
      <c r="AF47" s="82">
        <v>119604</v>
      </c>
      <c r="AG47" s="82">
        <v>111753</v>
      </c>
      <c r="AH47" s="82">
        <v>115725</v>
      </c>
      <c r="AI47" s="82">
        <v>3448994</v>
      </c>
    </row>
    <row r="48" spans="3:35" x14ac:dyDescent="0.25">
      <c r="C48" s="79" t="s">
        <v>59</v>
      </c>
      <c r="D48" s="80">
        <v>15707</v>
      </c>
      <c r="E48" s="80">
        <v>15878</v>
      </c>
      <c r="F48" s="80">
        <v>16252</v>
      </c>
      <c r="G48" s="80">
        <v>14117</v>
      </c>
      <c r="H48" s="80">
        <v>15205</v>
      </c>
      <c r="I48" s="80">
        <v>16342</v>
      </c>
      <c r="J48" s="80">
        <v>15999</v>
      </c>
      <c r="K48" s="80">
        <v>11775</v>
      </c>
      <c r="L48" s="80">
        <v>14880</v>
      </c>
      <c r="M48" s="80">
        <v>16581</v>
      </c>
      <c r="N48" s="80">
        <v>13962</v>
      </c>
      <c r="O48" s="80">
        <v>15363</v>
      </c>
      <c r="P48" s="80">
        <v>15474</v>
      </c>
      <c r="Q48" s="80">
        <v>14896</v>
      </c>
      <c r="R48" s="80">
        <v>15236</v>
      </c>
      <c r="S48" s="80">
        <v>16144</v>
      </c>
      <c r="T48" s="80">
        <v>15347</v>
      </c>
      <c r="U48" s="80">
        <v>12096</v>
      </c>
      <c r="V48" s="80">
        <v>14371</v>
      </c>
      <c r="W48" s="80">
        <v>14692</v>
      </c>
      <c r="X48" s="80">
        <v>15446</v>
      </c>
      <c r="Y48" s="80">
        <v>15323</v>
      </c>
      <c r="Z48" s="80">
        <v>16138</v>
      </c>
      <c r="AA48" s="80">
        <v>15849</v>
      </c>
      <c r="AB48" s="80">
        <v>12989</v>
      </c>
      <c r="AC48" s="80">
        <v>14234</v>
      </c>
      <c r="AD48" s="80">
        <v>15028</v>
      </c>
      <c r="AE48" s="80">
        <v>14942</v>
      </c>
      <c r="AF48" s="80">
        <v>11352</v>
      </c>
      <c r="AG48" s="80">
        <v>13169</v>
      </c>
      <c r="AH48" s="80">
        <v>13600</v>
      </c>
      <c r="AI48" s="80">
        <v>458387</v>
      </c>
    </row>
    <row r="49" spans="3:35" x14ac:dyDescent="0.25">
      <c r="C49" s="79" t="s">
        <v>58</v>
      </c>
      <c r="D49" s="80">
        <v>15039.333333333332</v>
      </c>
      <c r="E49" s="80">
        <v>15333</v>
      </c>
      <c r="F49" s="80">
        <v>16445</v>
      </c>
      <c r="G49" s="80">
        <v>16580</v>
      </c>
      <c r="H49" s="80">
        <v>14064</v>
      </c>
      <c r="I49" s="80">
        <v>15190</v>
      </c>
      <c r="J49" s="80">
        <v>15378</v>
      </c>
      <c r="K49" s="80">
        <v>12542</v>
      </c>
      <c r="L49" s="80">
        <v>14388</v>
      </c>
      <c r="M49" s="80">
        <v>16348</v>
      </c>
      <c r="N49" s="80">
        <v>16375</v>
      </c>
      <c r="O49" s="80">
        <v>14652</v>
      </c>
      <c r="P49" s="80">
        <v>12963</v>
      </c>
      <c r="Q49" s="80">
        <v>14335</v>
      </c>
      <c r="R49" s="80">
        <v>14910</v>
      </c>
      <c r="S49" s="80">
        <v>15682</v>
      </c>
      <c r="T49" s="80">
        <v>15906</v>
      </c>
      <c r="U49" s="80">
        <v>14261</v>
      </c>
      <c r="V49" s="80">
        <v>14289</v>
      </c>
      <c r="W49" s="80">
        <v>13761</v>
      </c>
      <c r="X49" s="80">
        <v>14249</v>
      </c>
      <c r="Y49" s="80">
        <v>14747.083333333334</v>
      </c>
      <c r="Z49" s="80">
        <v>15720</v>
      </c>
      <c r="AA49" s="80">
        <v>16366</v>
      </c>
      <c r="AB49" s="80">
        <v>15019</v>
      </c>
      <c r="AC49" s="80">
        <v>14012</v>
      </c>
      <c r="AD49" s="80">
        <v>14440</v>
      </c>
      <c r="AE49" s="80">
        <v>14425</v>
      </c>
      <c r="AF49" s="80">
        <v>13196</v>
      </c>
      <c r="AG49" s="80">
        <v>13358</v>
      </c>
      <c r="AH49" s="80">
        <v>14742</v>
      </c>
      <c r="AI49" s="80">
        <v>458715.41666666663</v>
      </c>
    </row>
    <row r="50" spans="3:35" x14ac:dyDescent="0.25">
      <c r="C50" s="81" t="s">
        <v>11</v>
      </c>
      <c r="D50" s="82">
        <v>30746.333333333332</v>
      </c>
      <c r="E50" s="82">
        <v>31211</v>
      </c>
      <c r="F50" s="82">
        <v>32697</v>
      </c>
      <c r="G50" s="82">
        <v>30697</v>
      </c>
      <c r="H50" s="82">
        <v>29269</v>
      </c>
      <c r="I50" s="82">
        <v>31532</v>
      </c>
      <c r="J50" s="82">
        <v>31377</v>
      </c>
      <c r="K50" s="82">
        <v>24317</v>
      </c>
      <c r="L50" s="82">
        <v>29268</v>
      </c>
      <c r="M50" s="82">
        <v>32929</v>
      </c>
      <c r="N50" s="82">
        <v>30337</v>
      </c>
      <c r="O50" s="82">
        <v>30015</v>
      </c>
      <c r="P50" s="82">
        <v>28437</v>
      </c>
      <c r="Q50" s="82">
        <v>29231</v>
      </c>
      <c r="R50" s="82">
        <v>30146</v>
      </c>
      <c r="S50" s="82">
        <v>31826</v>
      </c>
      <c r="T50" s="82">
        <v>31253</v>
      </c>
      <c r="U50" s="82">
        <v>26357</v>
      </c>
      <c r="V50" s="82">
        <v>28660</v>
      </c>
      <c r="W50" s="82">
        <v>28453</v>
      </c>
      <c r="X50" s="82">
        <v>29695</v>
      </c>
      <c r="Y50" s="82">
        <v>30070.083333333336</v>
      </c>
      <c r="Z50" s="82">
        <v>31858</v>
      </c>
      <c r="AA50" s="82">
        <v>32215</v>
      </c>
      <c r="AB50" s="82">
        <v>28008</v>
      </c>
      <c r="AC50" s="82">
        <v>28246</v>
      </c>
      <c r="AD50" s="82">
        <v>29468</v>
      </c>
      <c r="AE50" s="82">
        <v>29367</v>
      </c>
      <c r="AF50" s="82">
        <v>24548</v>
      </c>
      <c r="AG50" s="82">
        <v>26527</v>
      </c>
      <c r="AH50" s="82">
        <v>28342</v>
      </c>
      <c r="AI50" s="82">
        <v>917102.41666666663</v>
      </c>
    </row>
    <row r="51" spans="3:35" x14ac:dyDescent="0.25">
      <c r="C51" s="79" t="s">
        <v>57</v>
      </c>
      <c r="D51" s="80">
        <v>18725</v>
      </c>
      <c r="E51" s="80">
        <v>17541</v>
      </c>
      <c r="F51" s="80">
        <v>17251</v>
      </c>
      <c r="G51" s="80">
        <v>15007</v>
      </c>
      <c r="H51" s="80">
        <v>16412</v>
      </c>
      <c r="I51" s="80">
        <v>16703</v>
      </c>
      <c r="J51" s="80">
        <v>18052</v>
      </c>
      <c r="K51" s="80">
        <v>16503</v>
      </c>
      <c r="L51" s="80">
        <v>17243</v>
      </c>
      <c r="M51" s="80">
        <v>17917</v>
      </c>
      <c r="N51" s="80">
        <v>14787</v>
      </c>
      <c r="O51" s="80">
        <v>20864</v>
      </c>
      <c r="P51" s="80">
        <v>17472</v>
      </c>
      <c r="Q51" s="80">
        <v>22804</v>
      </c>
      <c r="R51" s="80">
        <v>23016</v>
      </c>
      <c r="S51" s="80">
        <v>24032</v>
      </c>
      <c r="T51" s="80">
        <v>19637</v>
      </c>
      <c r="U51" s="80">
        <v>13339</v>
      </c>
      <c r="V51" s="80">
        <v>23847</v>
      </c>
      <c r="W51" s="80">
        <v>23854</v>
      </c>
      <c r="X51" s="80">
        <v>23276</v>
      </c>
      <c r="Y51" s="80">
        <v>25340</v>
      </c>
      <c r="Z51" s="80">
        <v>25271</v>
      </c>
      <c r="AA51" s="80">
        <v>20783</v>
      </c>
      <c r="AB51" s="80">
        <v>14376</v>
      </c>
      <c r="AC51" s="80">
        <v>24030</v>
      </c>
      <c r="AD51" s="80">
        <v>25296</v>
      </c>
      <c r="AE51" s="80">
        <v>24283</v>
      </c>
      <c r="AF51" s="80">
        <v>15856</v>
      </c>
      <c r="AG51" s="80">
        <v>22716</v>
      </c>
      <c r="AH51" s="80">
        <v>19189</v>
      </c>
      <c r="AI51" s="80">
        <v>615422</v>
      </c>
    </row>
    <row r="52" spans="3:35" x14ac:dyDescent="0.25">
      <c r="C52" s="79" t="s">
        <v>56</v>
      </c>
      <c r="D52" s="80">
        <v>20932</v>
      </c>
      <c r="E52" s="80">
        <v>20855</v>
      </c>
      <c r="F52" s="80">
        <v>18877</v>
      </c>
      <c r="G52" s="80">
        <v>14748</v>
      </c>
      <c r="H52" s="80">
        <v>20279</v>
      </c>
      <c r="I52" s="80">
        <v>21309</v>
      </c>
      <c r="J52" s="80">
        <v>21474</v>
      </c>
      <c r="K52" s="80">
        <v>19501</v>
      </c>
      <c r="L52" s="80">
        <v>20190</v>
      </c>
      <c r="M52" s="80">
        <v>19275</v>
      </c>
      <c r="N52" s="80">
        <v>14610</v>
      </c>
      <c r="O52" s="80">
        <v>21011</v>
      </c>
      <c r="P52" s="80">
        <v>19706</v>
      </c>
      <c r="Q52" s="80">
        <v>20402</v>
      </c>
      <c r="R52" s="80">
        <v>20488</v>
      </c>
      <c r="S52" s="80">
        <v>21270</v>
      </c>
      <c r="T52" s="80">
        <v>19194</v>
      </c>
      <c r="U52" s="80">
        <v>12856</v>
      </c>
      <c r="V52" s="80">
        <v>20332</v>
      </c>
      <c r="W52" s="80">
        <v>21018</v>
      </c>
      <c r="X52" s="80">
        <v>19884</v>
      </c>
      <c r="Y52" s="80">
        <v>21331</v>
      </c>
      <c r="Z52" s="80">
        <v>21828</v>
      </c>
      <c r="AA52" s="80">
        <v>19562</v>
      </c>
      <c r="AB52" s="80">
        <v>14129</v>
      </c>
      <c r="AC52" s="80">
        <v>20137</v>
      </c>
      <c r="AD52" s="80">
        <v>21202</v>
      </c>
      <c r="AE52" s="80">
        <v>20553</v>
      </c>
      <c r="AF52" s="80">
        <v>14203</v>
      </c>
      <c r="AG52" s="80">
        <v>19543</v>
      </c>
      <c r="AH52" s="80">
        <v>17589</v>
      </c>
      <c r="AI52" s="80">
        <v>598288</v>
      </c>
    </row>
    <row r="53" spans="3:35" x14ac:dyDescent="0.25">
      <c r="C53" s="81" t="s">
        <v>11</v>
      </c>
      <c r="D53" s="82">
        <v>39657</v>
      </c>
      <c r="E53" s="82">
        <v>38396</v>
      </c>
      <c r="F53" s="82">
        <v>36128</v>
      </c>
      <c r="G53" s="82">
        <v>29755</v>
      </c>
      <c r="H53" s="82">
        <v>36691</v>
      </c>
      <c r="I53" s="82">
        <v>38012</v>
      </c>
      <c r="J53" s="82">
        <v>39526</v>
      </c>
      <c r="K53" s="82">
        <v>36004</v>
      </c>
      <c r="L53" s="82">
        <v>37433</v>
      </c>
      <c r="M53" s="82">
        <v>37192</v>
      </c>
      <c r="N53" s="82">
        <v>29397</v>
      </c>
      <c r="O53" s="82">
        <v>41875</v>
      </c>
      <c r="P53" s="82">
        <v>37178</v>
      </c>
      <c r="Q53" s="82">
        <v>43206</v>
      </c>
      <c r="R53" s="82">
        <v>43504</v>
      </c>
      <c r="S53" s="82">
        <v>45302</v>
      </c>
      <c r="T53" s="82">
        <v>38831</v>
      </c>
      <c r="U53" s="82">
        <v>26195</v>
      </c>
      <c r="V53" s="82">
        <v>44179</v>
      </c>
      <c r="W53" s="82">
        <v>44872</v>
      </c>
      <c r="X53" s="82">
        <v>43160</v>
      </c>
      <c r="Y53" s="82">
        <v>46671</v>
      </c>
      <c r="Z53" s="82">
        <v>47099</v>
      </c>
      <c r="AA53" s="82">
        <v>40345</v>
      </c>
      <c r="AB53" s="82">
        <v>28505</v>
      </c>
      <c r="AC53" s="82">
        <v>44167</v>
      </c>
      <c r="AD53" s="82">
        <v>46498</v>
      </c>
      <c r="AE53" s="82">
        <v>44836</v>
      </c>
      <c r="AF53" s="82">
        <v>30059</v>
      </c>
      <c r="AG53" s="82">
        <v>42259</v>
      </c>
      <c r="AH53" s="82">
        <v>36778</v>
      </c>
      <c r="AI53" s="82">
        <v>1213710</v>
      </c>
    </row>
    <row r="54" spans="3:35" x14ac:dyDescent="0.25">
      <c r="C54" s="79" t="s">
        <v>55</v>
      </c>
      <c r="D54" s="80">
        <v>70282</v>
      </c>
      <c r="E54" s="80">
        <v>71030</v>
      </c>
      <c r="F54" s="80">
        <v>67759</v>
      </c>
      <c r="G54" s="80">
        <v>54421</v>
      </c>
      <c r="H54" s="80">
        <v>68810</v>
      </c>
      <c r="I54" s="80">
        <v>70753</v>
      </c>
      <c r="J54" s="80">
        <v>70502</v>
      </c>
      <c r="K54" s="80">
        <v>65387</v>
      </c>
      <c r="L54" s="80">
        <v>64619</v>
      </c>
      <c r="M54" s="80">
        <v>68926</v>
      </c>
      <c r="N54" s="80">
        <v>55865</v>
      </c>
      <c r="O54" s="80">
        <v>71270</v>
      </c>
      <c r="P54" s="80">
        <v>68820</v>
      </c>
      <c r="Q54" s="80">
        <v>69934</v>
      </c>
      <c r="R54" s="80">
        <v>69482</v>
      </c>
      <c r="S54" s="80">
        <v>72035</v>
      </c>
      <c r="T54" s="80">
        <v>66811</v>
      </c>
      <c r="U54" s="80">
        <v>50654</v>
      </c>
      <c r="V54" s="80">
        <v>63491</v>
      </c>
      <c r="W54" s="80">
        <v>67836</v>
      </c>
      <c r="X54" s="80">
        <v>68680</v>
      </c>
      <c r="Y54" s="80">
        <v>70085</v>
      </c>
      <c r="Z54" s="80">
        <v>70293</v>
      </c>
      <c r="AA54" s="80">
        <v>68388</v>
      </c>
      <c r="AB54" s="80">
        <v>52089</v>
      </c>
      <c r="AC54" s="80">
        <v>68298</v>
      </c>
      <c r="AD54" s="80">
        <v>69897</v>
      </c>
      <c r="AE54" s="80">
        <v>67577</v>
      </c>
      <c r="AF54" s="80">
        <v>55087</v>
      </c>
      <c r="AG54" s="80">
        <v>66846</v>
      </c>
      <c r="AH54" s="80">
        <v>62623</v>
      </c>
      <c r="AI54" s="80">
        <v>2048550</v>
      </c>
    </row>
    <row r="55" spans="3:35" x14ac:dyDescent="0.25">
      <c r="C55" s="79" t="s">
        <v>54</v>
      </c>
      <c r="D55" s="80">
        <v>75661</v>
      </c>
      <c r="E55" s="80">
        <v>76529</v>
      </c>
      <c r="F55" s="80">
        <v>71157</v>
      </c>
      <c r="G55" s="80">
        <v>56891</v>
      </c>
      <c r="H55" s="80">
        <v>74294</v>
      </c>
      <c r="I55" s="80">
        <v>76084</v>
      </c>
      <c r="J55" s="80">
        <v>74011</v>
      </c>
      <c r="K55" s="80">
        <v>69618</v>
      </c>
      <c r="L55" s="80">
        <v>72773</v>
      </c>
      <c r="M55" s="80">
        <v>75180</v>
      </c>
      <c r="N55" s="80">
        <v>57630</v>
      </c>
      <c r="O55" s="80">
        <v>75289</v>
      </c>
      <c r="P55" s="80">
        <v>73124</v>
      </c>
      <c r="Q55" s="80">
        <v>73866</v>
      </c>
      <c r="R55" s="80">
        <v>75267</v>
      </c>
      <c r="S55" s="80">
        <v>77631</v>
      </c>
      <c r="T55" s="80">
        <v>71531</v>
      </c>
      <c r="U55" s="80">
        <v>53602</v>
      </c>
      <c r="V55" s="80">
        <v>69113</v>
      </c>
      <c r="W55" s="80">
        <v>69570</v>
      </c>
      <c r="X55" s="80">
        <v>74558</v>
      </c>
      <c r="Y55" s="80">
        <v>76248</v>
      </c>
      <c r="Z55" s="80">
        <v>75677</v>
      </c>
      <c r="AA55" s="80">
        <v>72401</v>
      </c>
      <c r="AB55" s="80">
        <v>54342</v>
      </c>
      <c r="AC55" s="80">
        <v>74125</v>
      </c>
      <c r="AD55" s="80">
        <v>74061</v>
      </c>
      <c r="AE55" s="80">
        <v>74713</v>
      </c>
      <c r="AF55" s="80">
        <v>56666</v>
      </c>
      <c r="AG55" s="80">
        <v>70955</v>
      </c>
      <c r="AH55" s="80">
        <v>67122</v>
      </c>
      <c r="AI55" s="80">
        <v>2189689</v>
      </c>
    </row>
    <row r="56" spans="3:35" x14ac:dyDescent="0.25">
      <c r="C56" s="81" t="s">
        <v>11</v>
      </c>
      <c r="D56" s="82">
        <v>145943</v>
      </c>
      <c r="E56" s="82">
        <v>147559</v>
      </c>
      <c r="F56" s="82">
        <v>138916</v>
      </c>
      <c r="G56" s="82">
        <v>111312</v>
      </c>
      <c r="H56" s="82">
        <v>143104</v>
      </c>
      <c r="I56" s="82">
        <v>146837</v>
      </c>
      <c r="J56" s="82">
        <v>144513</v>
      </c>
      <c r="K56" s="82">
        <v>135005</v>
      </c>
      <c r="L56" s="82">
        <v>137392</v>
      </c>
      <c r="M56" s="82">
        <v>144106</v>
      </c>
      <c r="N56" s="82">
        <v>113495</v>
      </c>
      <c r="O56" s="82">
        <v>146559</v>
      </c>
      <c r="P56" s="82">
        <v>141944</v>
      </c>
      <c r="Q56" s="82">
        <v>143800</v>
      </c>
      <c r="R56" s="82">
        <v>144749</v>
      </c>
      <c r="S56" s="82">
        <v>149666</v>
      </c>
      <c r="T56" s="82">
        <v>138342</v>
      </c>
      <c r="U56" s="82">
        <v>104256</v>
      </c>
      <c r="V56" s="82">
        <v>132604</v>
      </c>
      <c r="W56" s="82">
        <v>137406</v>
      </c>
      <c r="X56" s="82">
        <v>143238</v>
      </c>
      <c r="Y56" s="82">
        <v>146333</v>
      </c>
      <c r="Z56" s="82">
        <v>145970</v>
      </c>
      <c r="AA56" s="82">
        <v>140789</v>
      </c>
      <c r="AB56" s="82">
        <v>106431</v>
      </c>
      <c r="AC56" s="82">
        <v>142423</v>
      </c>
      <c r="AD56" s="82">
        <v>143958</v>
      </c>
      <c r="AE56" s="82">
        <v>142290</v>
      </c>
      <c r="AF56" s="82">
        <v>111753</v>
      </c>
      <c r="AG56" s="82">
        <v>137801</v>
      </c>
      <c r="AH56" s="82">
        <v>129745</v>
      </c>
      <c r="AI56" s="82">
        <v>4238239</v>
      </c>
    </row>
    <row r="57" spans="3:35" x14ac:dyDescent="0.25">
      <c r="C57" s="79" t="s">
        <v>237</v>
      </c>
      <c r="D57" s="80">
        <v>62678</v>
      </c>
      <c r="E57" s="80">
        <v>64090</v>
      </c>
      <c r="F57" s="80">
        <v>65628</v>
      </c>
      <c r="G57" s="80">
        <v>57269</v>
      </c>
      <c r="H57" s="80">
        <v>63772</v>
      </c>
      <c r="I57" s="80">
        <v>65372</v>
      </c>
      <c r="J57" s="80">
        <v>65339</v>
      </c>
      <c r="K57" s="80">
        <v>60897</v>
      </c>
      <c r="L57" s="80">
        <v>60726</v>
      </c>
      <c r="M57" s="80">
        <v>60853</v>
      </c>
      <c r="N57" s="80">
        <v>54752</v>
      </c>
      <c r="O57" s="80">
        <v>63066</v>
      </c>
      <c r="P57" s="80">
        <v>61778</v>
      </c>
      <c r="Q57" s="80">
        <v>61612</v>
      </c>
      <c r="R57" s="80">
        <v>63315</v>
      </c>
      <c r="S57" s="80">
        <v>64907</v>
      </c>
      <c r="T57" s="80">
        <v>61235</v>
      </c>
      <c r="U57" s="80">
        <v>53356</v>
      </c>
      <c r="V57" s="80">
        <v>58383</v>
      </c>
      <c r="W57" s="80">
        <v>59243</v>
      </c>
      <c r="X57" s="80">
        <v>61544</v>
      </c>
      <c r="Y57" s="80">
        <v>61218</v>
      </c>
      <c r="Z57" s="80">
        <v>61720</v>
      </c>
      <c r="AA57" s="80">
        <v>59121</v>
      </c>
      <c r="AB57" s="80">
        <v>54214</v>
      </c>
      <c r="AC57" s="80">
        <v>64240</v>
      </c>
      <c r="AD57" s="80">
        <v>60471</v>
      </c>
      <c r="AE57" s="80">
        <v>62197</v>
      </c>
      <c r="AF57" s="80">
        <v>51957</v>
      </c>
      <c r="AG57" s="80">
        <v>56238</v>
      </c>
      <c r="AH57" s="80">
        <v>56170</v>
      </c>
      <c r="AI57" s="80">
        <v>1877361</v>
      </c>
    </row>
    <row r="58" spans="3:35" x14ac:dyDescent="0.25">
      <c r="C58" s="79" t="s">
        <v>98</v>
      </c>
      <c r="D58" s="80">
        <v>33946</v>
      </c>
      <c r="E58" s="80">
        <v>35229</v>
      </c>
      <c r="F58" s="80">
        <v>40298</v>
      </c>
      <c r="G58" s="80">
        <v>36573</v>
      </c>
      <c r="H58" s="80">
        <v>34163</v>
      </c>
      <c r="I58" s="80">
        <v>36499</v>
      </c>
      <c r="J58" s="80">
        <v>35879</v>
      </c>
      <c r="K58" s="80">
        <v>32751</v>
      </c>
      <c r="L58" s="80">
        <v>33031</v>
      </c>
      <c r="M58" s="80">
        <v>37685</v>
      </c>
      <c r="N58" s="80">
        <v>33419</v>
      </c>
      <c r="O58" s="80">
        <v>34150</v>
      </c>
      <c r="P58" s="80">
        <v>33593</v>
      </c>
      <c r="Q58" s="80">
        <v>33605</v>
      </c>
      <c r="R58" s="80">
        <v>33504</v>
      </c>
      <c r="S58" s="80">
        <v>36140</v>
      </c>
      <c r="T58" s="80">
        <v>36749</v>
      </c>
      <c r="U58" s="80">
        <v>32556</v>
      </c>
      <c r="V58" s="80">
        <v>32272</v>
      </c>
      <c r="W58" s="80">
        <v>32983</v>
      </c>
      <c r="X58" s="80">
        <v>33599</v>
      </c>
      <c r="Y58" s="80">
        <v>34541</v>
      </c>
      <c r="Z58" s="80">
        <v>34143</v>
      </c>
      <c r="AA58" s="80">
        <v>36678</v>
      </c>
      <c r="AB58" s="80">
        <v>33822</v>
      </c>
      <c r="AC58" s="80">
        <v>34431</v>
      </c>
      <c r="AD58" s="80">
        <v>32824</v>
      </c>
      <c r="AE58" s="80">
        <v>35022</v>
      </c>
      <c r="AF58" s="80">
        <v>31326</v>
      </c>
      <c r="AG58" s="80">
        <v>32204</v>
      </c>
      <c r="AH58" s="80">
        <v>32911</v>
      </c>
      <c r="AI58" s="80">
        <v>1066526</v>
      </c>
    </row>
    <row r="59" spans="3:35" x14ac:dyDescent="0.25">
      <c r="C59" s="81" t="s">
        <v>11</v>
      </c>
      <c r="D59" s="82">
        <v>96624</v>
      </c>
      <c r="E59" s="82">
        <v>99319</v>
      </c>
      <c r="F59" s="82">
        <v>105926</v>
      </c>
      <c r="G59" s="82">
        <v>93842</v>
      </c>
      <c r="H59" s="82">
        <v>97935</v>
      </c>
      <c r="I59" s="82">
        <v>101871</v>
      </c>
      <c r="J59" s="82">
        <v>101218</v>
      </c>
      <c r="K59" s="82">
        <v>93648</v>
      </c>
      <c r="L59" s="82">
        <v>93757</v>
      </c>
      <c r="M59" s="82">
        <v>98538</v>
      </c>
      <c r="N59" s="82">
        <v>88171</v>
      </c>
      <c r="O59" s="82">
        <v>97216</v>
      </c>
      <c r="P59" s="82">
        <v>95371</v>
      </c>
      <c r="Q59" s="82">
        <v>95217</v>
      </c>
      <c r="R59" s="82">
        <v>96819</v>
      </c>
      <c r="S59" s="82">
        <v>101047</v>
      </c>
      <c r="T59" s="82">
        <v>97984</v>
      </c>
      <c r="U59" s="82">
        <v>85912</v>
      </c>
      <c r="V59" s="82">
        <v>90655</v>
      </c>
      <c r="W59" s="82">
        <v>92226</v>
      </c>
      <c r="X59" s="82">
        <v>95143</v>
      </c>
      <c r="Y59" s="82">
        <v>95759</v>
      </c>
      <c r="Z59" s="82">
        <v>95863</v>
      </c>
      <c r="AA59" s="82">
        <v>95799</v>
      </c>
      <c r="AB59" s="82">
        <v>88036</v>
      </c>
      <c r="AC59" s="82">
        <v>98671</v>
      </c>
      <c r="AD59" s="82">
        <v>93295</v>
      </c>
      <c r="AE59" s="82">
        <v>97219</v>
      </c>
      <c r="AF59" s="82">
        <v>83283</v>
      </c>
      <c r="AG59" s="82">
        <v>88442</v>
      </c>
      <c r="AH59" s="82">
        <v>89081</v>
      </c>
      <c r="AI59" s="82">
        <v>2943887</v>
      </c>
    </row>
    <row r="60" spans="3:35" x14ac:dyDescent="0.25">
      <c r="C60" s="79" t="s">
        <v>53</v>
      </c>
      <c r="D60" s="80">
        <v>49344</v>
      </c>
      <c r="E60" s="80">
        <v>50722</v>
      </c>
      <c r="F60" s="80">
        <v>45128</v>
      </c>
      <c r="G60" s="80">
        <v>32720</v>
      </c>
      <c r="H60" s="80">
        <v>48396</v>
      </c>
      <c r="I60" s="80">
        <v>48325</v>
      </c>
      <c r="J60" s="80">
        <v>49319</v>
      </c>
      <c r="K60" s="80">
        <v>43286</v>
      </c>
      <c r="L60" s="80">
        <v>46684</v>
      </c>
      <c r="M60" s="80">
        <v>46159</v>
      </c>
      <c r="N60" s="80">
        <v>33716</v>
      </c>
      <c r="O60" s="80">
        <v>47792</v>
      </c>
      <c r="P60" s="80">
        <v>48221</v>
      </c>
      <c r="Q60" s="80">
        <v>51529</v>
      </c>
      <c r="R60" s="80">
        <v>49834</v>
      </c>
      <c r="S60" s="80">
        <v>49735</v>
      </c>
      <c r="T60" s="80">
        <v>45040</v>
      </c>
      <c r="U60" s="80">
        <v>30397</v>
      </c>
      <c r="V60" s="80">
        <v>48526</v>
      </c>
      <c r="W60" s="80">
        <v>49806</v>
      </c>
      <c r="X60" s="80">
        <v>48061</v>
      </c>
      <c r="Y60" s="80">
        <v>48698</v>
      </c>
      <c r="Z60" s="80">
        <v>50142</v>
      </c>
      <c r="AA60" s="80">
        <v>40333</v>
      </c>
      <c r="AB60" s="80">
        <v>30955</v>
      </c>
      <c r="AC60" s="80">
        <v>44870</v>
      </c>
      <c r="AD60" s="80">
        <v>46951</v>
      </c>
      <c r="AE60" s="80">
        <v>45588</v>
      </c>
      <c r="AF60" s="80">
        <v>31192</v>
      </c>
      <c r="AG60" s="80">
        <v>40625</v>
      </c>
      <c r="AH60" s="80">
        <v>37954</v>
      </c>
      <c r="AI60" s="80">
        <v>1380048</v>
      </c>
    </row>
    <row r="61" spans="3:35" x14ac:dyDescent="0.25">
      <c r="C61" s="79" t="s">
        <v>52</v>
      </c>
      <c r="D61" s="80">
        <v>46334</v>
      </c>
      <c r="E61" s="80">
        <v>47063</v>
      </c>
      <c r="F61" s="80">
        <v>40064</v>
      </c>
      <c r="G61" s="80">
        <v>29018</v>
      </c>
      <c r="H61" s="80">
        <v>44407</v>
      </c>
      <c r="I61" s="80">
        <v>44478</v>
      </c>
      <c r="J61" s="80">
        <v>47210</v>
      </c>
      <c r="K61" s="80">
        <v>37633</v>
      </c>
      <c r="L61" s="80">
        <v>43281</v>
      </c>
      <c r="M61" s="80">
        <v>42145</v>
      </c>
      <c r="N61" s="80">
        <v>27778</v>
      </c>
      <c r="O61" s="80">
        <v>43543</v>
      </c>
      <c r="P61" s="80">
        <v>43448</v>
      </c>
      <c r="Q61" s="80">
        <v>47053</v>
      </c>
      <c r="R61" s="80">
        <v>45468</v>
      </c>
      <c r="S61" s="80">
        <v>47213</v>
      </c>
      <c r="T61" s="80">
        <v>41439</v>
      </c>
      <c r="U61" s="80">
        <v>25336</v>
      </c>
      <c r="V61" s="80">
        <v>41689</v>
      </c>
      <c r="W61" s="80">
        <v>44200</v>
      </c>
      <c r="X61" s="80">
        <v>45082</v>
      </c>
      <c r="Y61" s="80">
        <v>46289</v>
      </c>
      <c r="Z61" s="80">
        <v>46058</v>
      </c>
      <c r="AA61" s="80">
        <v>37000</v>
      </c>
      <c r="AB61" s="80">
        <v>26745</v>
      </c>
      <c r="AC61" s="80">
        <v>43700</v>
      </c>
      <c r="AD61" s="80">
        <v>45297</v>
      </c>
      <c r="AE61" s="80">
        <v>45309</v>
      </c>
      <c r="AF61" s="80">
        <v>27247</v>
      </c>
      <c r="AG61" s="80">
        <v>38454</v>
      </c>
      <c r="AH61" s="80">
        <v>32523</v>
      </c>
      <c r="AI61" s="80">
        <v>1262504</v>
      </c>
    </row>
    <row r="62" spans="3:35" x14ac:dyDescent="0.25">
      <c r="C62" s="81" t="s">
        <v>11</v>
      </c>
      <c r="D62" s="82">
        <v>95678</v>
      </c>
      <c r="E62" s="82">
        <v>97785</v>
      </c>
      <c r="F62" s="82">
        <v>85192</v>
      </c>
      <c r="G62" s="82">
        <v>61738</v>
      </c>
      <c r="H62" s="82">
        <v>92803</v>
      </c>
      <c r="I62" s="82">
        <v>92803</v>
      </c>
      <c r="J62" s="82">
        <v>96529</v>
      </c>
      <c r="K62" s="82">
        <v>80919</v>
      </c>
      <c r="L62" s="82">
        <v>89965</v>
      </c>
      <c r="M62" s="82">
        <v>88304</v>
      </c>
      <c r="N62" s="82">
        <v>61494</v>
      </c>
      <c r="O62" s="82">
        <v>91335</v>
      </c>
      <c r="P62" s="82">
        <v>91669</v>
      </c>
      <c r="Q62" s="82">
        <v>98582</v>
      </c>
      <c r="R62" s="82">
        <v>95302</v>
      </c>
      <c r="S62" s="82">
        <v>96948</v>
      </c>
      <c r="T62" s="82">
        <v>86479</v>
      </c>
      <c r="U62" s="82">
        <v>55733</v>
      </c>
      <c r="V62" s="82">
        <v>90215</v>
      </c>
      <c r="W62" s="82">
        <v>94006</v>
      </c>
      <c r="X62" s="82">
        <v>93143</v>
      </c>
      <c r="Y62" s="82">
        <v>94987</v>
      </c>
      <c r="Z62" s="82">
        <v>96200</v>
      </c>
      <c r="AA62" s="82">
        <v>77333</v>
      </c>
      <c r="AB62" s="82">
        <v>57700</v>
      </c>
      <c r="AC62" s="82">
        <v>88570</v>
      </c>
      <c r="AD62" s="82">
        <v>92248</v>
      </c>
      <c r="AE62" s="82">
        <v>90897</v>
      </c>
      <c r="AF62" s="82">
        <v>58439</v>
      </c>
      <c r="AG62" s="82">
        <v>79079</v>
      </c>
      <c r="AH62" s="82">
        <v>70477</v>
      </c>
      <c r="AI62" s="82">
        <v>2642552</v>
      </c>
    </row>
    <row r="63" spans="3:35" x14ac:dyDescent="0.25">
      <c r="C63" s="79" t="s">
        <v>51</v>
      </c>
      <c r="D63" s="80">
        <v>54755</v>
      </c>
      <c r="E63" s="80">
        <v>61175</v>
      </c>
      <c r="F63" s="80">
        <v>61199</v>
      </c>
      <c r="G63" s="80">
        <v>51052</v>
      </c>
      <c r="H63" s="80">
        <v>55381</v>
      </c>
      <c r="I63" s="80">
        <v>54463</v>
      </c>
      <c r="J63" s="80">
        <v>54329</v>
      </c>
      <c r="K63" s="80">
        <v>55395</v>
      </c>
      <c r="L63" s="80">
        <v>56887</v>
      </c>
      <c r="M63" s="80">
        <v>52537</v>
      </c>
      <c r="N63" s="80">
        <v>50219</v>
      </c>
      <c r="O63" s="80">
        <v>54881</v>
      </c>
      <c r="P63" s="80">
        <v>53131</v>
      </c>
      <c r="Q63" s="80">
        <v>56783</v>
      </c>
      <c r="R63" s="80">
        <v>56080</v>
      </c>
      <c r="S63" s="80">
        <v>59011</v>
      </c>
      <c r="T63" s="80">
        <v>59629</v>
      </c>
      <c r="U63" s="80">
        <v>51394</v>
      </c>
      <c r="V63" s="80">
        <v>54466</v>
      </c>
      <c r="W63" s="80">
        <v>56035</v>
      </c>
      <c r="X63" s="80">
        <v>52736</v>
      </c>
      <c r="Y63" s="80">
        <v>57552</v>
      </c>
      <c r="Z63" s="80">
        <v>58540</v>
      </c>
      <c r="AA63" s="80">
        <v>61484</v>
      </c>
      <c r="AB63" s="80">
        <v>54924</v>
      </c>
      <c r="AC63" s="80">
        <v>56133</v>
      </c>
      <c r="AD63" s="80">
        <v>56081</v>
      </c>
      <c r="AE63" s="80">
        <v>59912</v>
      </c>
      <c r="AF63" s="80">
        <v>57369</v>
      </c>
      <c r="AG63" s="80">
        <v>56354</v>
      </c>
      <c r="AH63" s="80">
        <v>57978</v>
      </c>
      <c r="AI63" s="80">
        <v>1737865</v>
      </c>
    </row>
    <row r="64" spans="3:35" x14ac:dyDescent="0.25">
      <c r="C64" s="79" t="s">
        <v>50</v>
      </c>
      <c r="D64" s="80">
        <v>62138</v>
      </c>
      <c r="E64" s="80">
        <v>63050</v>
      </c>
      <c r="F64" s="80">
        <v>67479</v>
      </c>
      <c r="G64" s="80">
        <v>65523</v>
      </c>
      <c r="H64" s="80">
        <v>66427</v>
      </c>
      <c r="I64" s="80">
        <v>64178</v>
      </c>
      <c r="J64" s="80">
        <v>63534</v>
      </c>
      <c r="K64" s="80">
        <v>59252</v>
      </c>
      <c r="L64" s="80">
        <v>60899</v>
      </c>
      <c r="M64" s="80">
        <v>66187</v>
      </c>
      <c r="N64" s="80">
        <v>62848</v>
      </c>
      <c r="O64" s="80">
        <v>64526</v>
      </c>
      <c r="P64" s="80">
        <v>63199</v>
      </c>
      <c r="Q64" s="80">
        <v>63048</v>
      </c>
      <c r="R64" s="80">
        <v>61961</v>
      </c>
      <c r="S64" s="80">
        <v>63472</v>
      </c>
      <c r="T64" s="80">
        <v>66856</v>
      </c>
      <c r="U64" s="80">
        <v>60398</v>
      </c>
      <c r="V64" s="80">
        <v>61797</v>
      </c>
      <c r="W64" s="80">
        <v>61426</v>
      </c>
      <c r="X64" s="80">
        <v>59714</v>
      </c>
      <c r="Y64" s="80">
        <v>62655</v>
      </c>
      <c r="Z64" s="80">
        <v>64493</v>
      </c>
      <c r="AA64" s="80">
        <v>62856</v>
      </c>
      <c r="AB64" s="80">
        <v>59348</v>
      </c>
      <c r="AC64" s="80">
        <v>63695</v>
      </c>
      <c r="AD64" s="80">
        <v>61926</v>
      </c>
      <c r="AE64" s="80">
        <v>60750</v>
      </c>
      <c r="AF64" s="80">
        <v>54825</v>
      </c>
      <c r="AG64" s="80">
        <v>58346</v>
      </c>
      <c r="AH64" s="80">
        <v>59052</v>
      </c>
      <c r="AI64" s="80">
        <v>1935858</v>
      </c>
    </row>
    <row r="65" spans="3:35" x14ac:dyDescent="0.25">
      <c r="C65" s="81" t="s">
        <v>11</v>
      </c>
      <c r="D65" s="82">
        <v>116893</v>
      </c>
      <c r="E65" s="82">
        <v>124225</v>
      </c>
      <c r="F65" s="82">
        <v>128678</v>
      </c>
      <c r="G65" s="82">
        <v>116575</v>
      </c>
      <c r="H65" s="82">
        <v>121808</v>
      </c>
      <c r="I65" s="82">
        <v>118641</v>
      </c>
      <c r="J65" s="82">
        <v>117863</v>
      </c>
      <c r="K65" s="82">
        <v>114647</v>
      </c>
      <c r="L65" s="82">
        <v>117786</v>
      </c>
      <c r="M65" s="82">
        <v>118724</v>
      </c>
      <c r="N65" s="82">
        <v>113067</v>
      </c>
      <c r="O65" s="82">
        <v>119407</v>
      </c>
      <c r="P65" s="82">
        <v>116330</v>
      </c>
      <c r="Q65" s="82">
        <v>119831</v>
      </c>
      <c r="R65" s="82">
        <v>118041</v>
      </c>
      <c r="S65" s="82">
        <v>122483</v>
      </c>
      <c r="T65" s="82">
        <v>126485</v>
      </c>
      <c r="U65" s="82">
        <v>111792</v>
      </c>
      <c r="V65" s="82">
        <v>116263</v>
      </c>
      <c r="W65" s="82">
        <v>117461</v>
      </c>
      <c r="X65" s="82">
        <v>112450</v>
      </c>
      <c r="Y65" s="82">
        <v>120207</v>
      </c>
      <c r="Z65" s="82">
        <v>123033</v>
      </c>
      <c r="AA65" s="82">
        <v>124340</v>
      </c>
      <c r="AB65" s="82">
        <v>114272</v>
      </c>
      <c r="AC65" s="82">
        <v>119828</v>
      </c>
      <c r="AD65" s="82">
        <v>118007</v>
      </c>
      <c r="AE65" s="82">
        <v>120662</v>
      </c>
      <c r="AF65" s="82">
        <v>112194</v>
      </c>
      <c r="AG65" s="82">
        <v>114700</v>
      </c>
      <c r="AH65" s="82">
        <v>117030</v>
      </c>
      <c r="AI65" s="82">
        <v>3673723</v>
      </c>
    </row>
    <row r="66" spans="3:35" x14ac:dyDescent="0.25">
      <c r="C66" s="79" t="s">
        <v>49</v>
      </c>
      <c r="D66" s="80">
        <v>62540</v>
      </c>
      <c r="E66" s="80">
        <v>66996</v>
      </c>
      <c r="F66" s="80">
        <v>68229</v>
      </c>
      <c r="G66" s="80">
        <v>69581</v>
      </c>
      <c r="H66" s="80">
        <v>64873</v>
      </c>
      <c r="I66" s="80">
        <v>58510</v>
      </c>
      <c r="J66" s="80">
        <v>61813</v>
      </c>
      <c r="K66" s="80">
        <v>63009</v>
      </c>
      <c r="L66" s="80">
        <v>59706</v>
      </c>
      <c r="M66" s="80">
        <v>65041</v>
      </c>
      <c r="N66" s="80">
        <v>66154</v>
      </c>
      <c r="O66" s="80">
        <v>61199</v>
      </c>
      <c r="P66" s="80">
        <v>57206</v>
      </c>
      <c r="Q66" s="80">
        <v>61157</v>
      </c>
      <c r="R66" s="80">
        <v>61159</v>
      </c>
      <c r="S66" s="80">
        <v>66513</v>
      </c>
      <c r="T66" s="80">
        <v>68216</v>
      </c>
      <c r="U66" s="80">
        <v>65800</v>
      </c>
      <c r="V66" s="80">
        <v>64540</v>
      </c>
      <c r="W66" s="80">
        <v>62671</v>
      </c>
      <c r="X66" s="80">
        <v>61526</v>
      </c>
      <c r="Y66" s="80">
        <v>66120</v>
      </c>
      <c r="Z66" s="80">
        <v>62661</v>
      </c>
      <c r="AA66" s="80">
        <v>69000</v>
      </c>
      <c r="AB66" s="80">
        <v>65037</v>
      </c>
      <c r="AC66" s="80">
        <v>64088</v>
      </c>
      <c r="AD66" s="80">
        <v>62178</v>
      </c>
      <c r="AE66" s="80">
        <v>64408</v>
      </c>
      <c r="AF66" s="80">
        <v>62797</v>
      </c>
      <c r="AG66" s="80">
        <v>64458</v>
      </c>
      <c r="AH66" s="80">
        <v>68727</v>
      </c>
      <c r="AI66" s="80">
        <v>1985913</v>
      </c>
    </row>
    <row r="67" spans="3:35" x14ac:dyDescent="0.25">
      <c r="C67" s="79" t="s">
        <v>48</v>
      </c>
      <c r="D67" s="80">
        <v>83506</v>
      </c>
      <c r="E67" s="80">
        <v>81559</v>
      </c>
      <c r="F67" s="80">
        <v>86212</v>
      </c>
      <c r="G67" s="80">
        <v>88810</v>
      </c>
      <c r="H67" s="80">
        <v>85181</v>
      </c>
      <c r="I67" s="80">
        <v>72969</v>
      </c>
      <c r="J67" s="80">
        <v>81824</v>
      </c>
      <c r="K67" s="80">
        <v>78627</v>
      </c>
      <c r="L67" s="80">
        <v>75679</v>
      </c>
      <c r="M67" s="80">
        <v>82536</v>
      </c>
      <c r="N67" s="80">
        <v>88595</v>
      </c>
      <c r="O67" s="80">
        <v>80250</v>
      </c>
      <c r="P67" s="80">
        <v>78944</v>
      </c>
      <c r="Q67" s="80">
        <v>79357</v>
      </c>
      <c r="R67" s="80">
        <v>79723</v>
      </c>
      <c r="S67" s="80">
        <v>83553</v>
      </c>
      <c r="T67" s="80">
        <v>81208</v>
      </c>
      <c r="U67" s="80">
        <v>85022</v>
      </c>
      <c r="V67" s="80">
        <v>80730</v>
      </c>
      <c r="W67" s="80">
        <v>77094</v>
      </c>
      <c r="X67" s="80">
        <v>79015</v>
      </c>
      <c r="Y67" s="80">
        <v>82784</v>
      </c>
      <c r="Z67" s="80">
        <v>77884</v>
      </c>
      <c r="AA67" s="80">
        <v>84038</v>
      </c>
      <c r="AB67" s="80">
        <v>86072</v>
      </c>
      <c r="AC67" s="80">
        <v>84246</v>
      </c>
      <c r="AD67" s="80">
        <v>79540</v>
      </c>
      <c r="AE67" s="80">
        <v>83404</v>
      </c>
      <c r="AF67" s="80">
        <v>82142</v>
      </c>
      <c r="AG67" s="80">
        <v>79252</v>
      </c>
      <c r="AH67" s="80">
        <v>82503</v>
      </c>
      <c r="AI67" s="80">
        <v>2532259</v>
      </c>
    </row>
    <row r="68" spans="3:35" x14ac:dyDescent="0.25">
      <c r="C68" s="81" t="s">
        <v>11</v>
      </c>
      <c r="D68" s="82">
        <v>146046</v>
      </c>
      <c r="E68" s="82">
        <v>148555</v>
      </c>
      <c r="F68" s="82">
        <v>154441</v>
      </c>
      <c r="G68" s="82">
        <v>158391</v>
      </c>
      <c r="H68" s="82">
        <v>150054</v>
      </c>
      <c r="I68" s="82">
        <v>131479</v>
      </c>
      <c r="J68" s="82">
        <v>143637</v>
      </c>
      <c r="K68" s="82">
        <v>141636</v>
      </c>
      <c r="L68" s="82">
        <v>135385</v>
      </c>
      <c r="M68" s="82">
        <v>147577</v>
      </c>
      <c r="N68" s="82">
        <v>154749</v>
      </c>
      <c r="O68" s="82">
        <v>141449</v>
      </c>
      <c r="P68" s="82">
        <v>136150</v>
      </c>
      <c r="Q68" s="82">
        <v>140514</v>
      </c>
      <c r="R68" s="82">
        <v>140882</v>
      </c>
      <c r="S68" s="82">
        <v>150066</v>
      </c>
      <c r="T68" s="82">
        <v>149424</v>
      </c>
      <c r="U68" s="82">
        <v>150822</v>
      </c>
      <c r="V68" s="82">
        <v>145270</v>
      </c>
      <c r="W68" s="82">
        <v>139765</v>
      </c>
      <c r="X68" s="82">
        <v>140541</v>
      </c>
      <c r="Y68" s="82">
        <v>148904</v>
      </c>
      <c r="Z68" s="82">
        <v>140545</v>
      </c>
      <c r="AA68" s="82">
        <v>153038</v>
      </c>
      <c r="AB68" s="82">
        <v>151109</v>
      </c>
      <c r="AC68" s="82">
        <v>148334</v>
      </c>
      <c r="AD68" s="82">
        <v>141718</v>
      </c>
      <c r="AE68" s="82">
        <v>147812</v>
      </c>
      <c r="AF68" s="82">
        <v>144939</v>
      </c>
      <c r="AG68" s="82">
        <v>143710</v>
      </c>
      <c r="AH68" s="82">
        <v>151230</v>
      </c>
      <c r="AI68" s="82">
        <v>4518172</v>
      </c>
    </row>
    <row r="69" spans="3:35" x14ac:dyDescent="0.25">
      <c r="C69" s="79" t="s">
        <v>97</v>
      </c>
      <c r="D69" s="80">
        <v>82918</v>
      </c>
      <c r="E69" s="80">
        <v>81599</v>
      </c>
      <c r="F69" s="80">
        <v>85808</v>
      </c>
      <c r="G69" s="80">
        <v>79442</v>
      </c>
      <c r="H69" s="80">
        <v>81474</v>
      </c>
      <c r="I69" s="80">
        <v>80425</v>
      </c>
      <c r="J69" s="80">
        <v>83761</v>
      </c>
      <c r="K69" s="80">
        <v>74661</v>
      </c>
      <c r="L69" s="80">
        <v>79596</v>
      </c>
      <c r="M69" s="80">
        <v>81464</v>
      </c>
      <c r="N69" s="80">
        <v>76811</v>
      </c>
      <c r="O69" s="80">
        <v>81401</v>
      </c>
      <c r="P69" s="80">
        <v>78734</v>
      </c>
      <c r="Q69" s="80">
        <v>81573</v>
      </c>
      <c r="R69" s="80">
        <v>83302</v>
      </c>
      <c r="S69" s="80">
        <v>83694</v>
      </c>
      <c r="T69" s="80">
        <v>81112</v>
      </c>
      <c r="U69" s="80">
        <v>73110</v>
      </c>
      <c r="V69" s="80">
        <v>80400</v>
      </c>
      <c r="W69" s="80">
        <v>79017</v>
      </c>
      <c r="X69" s="80">
        <v>77983</v>
      </c>
      <c r="Y69" s="80">
        <v>85329</v>
      </c>
      <c r="Z69" s="80">
        <v>84735</v>
      </c>
      <c r="AA69" s="80">
        <v>85800</v>
      </c>
      <c r="AB69" s="80">
        <v>71840</v>
      </c>
      <c r="AC69" s="80">
        <v>81935</v>
      </c>
      <c r="AD69" s="80">
        <v>80730</v>
      </c>
      <c r="AE69" s="80">
        <v>82780</v>
      </c>
      <c r="AF69" s="80">
        <v>71522</v>
      </c>
      <c r="AG69" s="80">
        <v>76433</v>
      </c>
      <c r="AH69" s="80">
        <v>80066</v>
      </c>
      <c r="AI69" s="80">
        <v>2489455</v>
      </c>
    </row>
    <row r="70" spans="3:35" x14ac:dyDescent="0.25">
      <c r="C70" s="79" t="s">
        <v>96</v>
      </c>
      <c r="D70" s="80">
        <v>68631</v>
      </c>
      <c r="E70" s="80">
        <v>71704</v>
      </c>
      <c r="F70" s="80">
        <v>74777</v>
      </c>
      <c r="G70" s="80">
        <v>60546</v>
      </c>
      <c r="H70" s="80">
        <v>67580</v>
      </c>
      <c r="I70" s="80">
        <v>68851</v>
      </c>
      <c r="J70" s="80">
        <v>67711</v>
      </c>
      <c r="K70" s="80">
        <v>66301</v>
      </c>
      <c r="L70" s="80">
        <v>70098</v>
      </c>
      <c r="M70" s="80">
        <v>65007</v>
      </c>
      <c r="N70" s="80">
        <v>60790</v>
      </c>
      <c r="O70" s="80">
        <v>65051</v>
      </c>
      <c r="P70" s="80">
        <v>60325</v>
      </c>
      <c r="Q70" s="80">
        <v>65635</v>
      </c>
      <c r="R70" s="80">
        <v>66022</v>
      </c>
      <c r="S70" s="80">
        <v>67754</v>
      </c>
      <c r="T70" s="80">
        <v>62873</v>
      </c>
      <c r="U70" s="80">
        <v>58221</v>
      </c>
      <c r="V70" s="80">
        <v>65590</v>
      </c>
      <c r="W70" s="80">
        <v>63037</v>
      </c>
      <c r="X70" s="80">
        <v>61394</v>
      </c>
      <c r="Y70" s="80">
        <v>70441</v>
      </c>
      <c r="Z70" s="80">
        <v>69606</v>
      </c>
      <c r="AA70" s="80">
        <v>71180</v>
      </c>
      <c r="AB70" s="80">
        <v>59571</v>
      </c>
      <c r="AC70" s="80">
        <v>69712</v>
      </c>
      <c r="AD70" s="80">
        <v>65836</v>
      </c>
      <c r="AE70" s="80">
        <v>74798</v>
      </c>
      <c r="AF70" s="80">
        <v>66978</v>
      </c>
      <c r="AG70" s="80">
        <v>68539</v>
      </c>
      <c r="AH70" s="80">
        <v>77136</v>
      </c>
      <c r="AI70" s="80">
        <v>2071695</v>
      </c>
    </row>
    <row r="71" spans="3:35" x14ac:dyDescent="0.25">
      <c r="C71" s="81" t="s">
        <v>11</v>
      </c>
      <c r="D71" s="82">
        <v>151549</v>
      </c>
      <c r="E71" s="82">
        <v>153303</v>
      </c>
      <c r="F71" s="82">
        <v>160585</v>
      </c>
      <c r="G71" s="82">
        <v>139988</v>
      </c>
      <c r="H71" s="82">
        <v>149054</v>
      </c>
      <c r="I71" s="82">
        <v>149276</v>
      </c>
      <c r="J71" s="82">
        <v>151472</v>
      </c>
      <c r="K71" s="82">
        <v>140962</v>
      </c>
      <c r="L71" s="82">
        <v>149694</v>
      </c>
      <c r="M71" s="82">
        <v>146471</v>
      </c>
      <c r="N71" s="82">
        <v>137601</v>
      </c>
      <c r="O71" s="82">
        <v>146452</v>
      </c>
      <c r="P71" s="82">
        <v>139059</v>
      </c>
      <c r="Q71" s="82">
        <v>147208</v>
      </c>
      <c r="R71" s="82">
        <v>149324</v>
      </c>
      <c r="S71" s="82">
        <v>151448</v>
      </c>
      <c r="T71" s="82">
        <v>143985</v>
      </c>
      <c r="U71" s="82">
        <v>131331</v>
      </c>
      <c r="V71" s="82">
        <v>145990</v>
      </c>
      <c r="W71" s="82">
        <v>142054</v>
      </c>
      <c r="X71" s="82">
        <v>139377</v>
      </c>
      <c r="Y71" s="82">
        <v>155770</v>
      </c>
      <c r="Z71" s="82">
        <v>154341</v>
      </c>
      <c r="AA71" s="82">
        <v>156980</v>
      </c>
      <c r="AB71" s="82">
        <v>131411</v>
      </c>
      <c r="AC71" s="82">
        <v>151647</v>
      </c>
      <c r="AD71" s="82">
        <v>146566</v>
      </c>
      <c r="AE71" s="82">
        <v>157578</v>
      </c>
      <c r="AF71" s="82">
        <v>138500</v>
      </c>
      <c r="AG71" s="82">
        <v>144972</v>
      </c>
      <c r="AH71" s="82">
        <v>157202</v>
      </c>
      <c r="AI71" s="82">
        <v>4561150</v>
      </c>
    </row>
    <row r="72" spans="3:35" x14ac:dyDescent="0.25">
      <c r="C72" s="79" t="s">
        <v>47</v>
      </c>
      <c r="D72" s="80">
        <v>66662</v>
      </c>
      <c r="E72" s="80">
        <v>64979</v>
      </c>
      <c r="F72" s="80">
        <v>67431</v>
      </c>
      <c r="G72" s="80">
        <v>68193</v>
      </c>
      <c r="H72" s="80">
        <v>63793</v>
      </c>
      <c r="I72" s="80">
        <v>66337</v>
      </c>
      <c r="J72" s="80">
        <v>67263</v>
      </c>
      <c r="K72" s="80">
        <v>64323</v>
      </c>
      <c r="L72" s="80">
        <v>62504</v>
      </c>
      <c r="M72" s="80">
        <v>64174.25</v>
      </c>
      <c r="N72" s="80">
        <v>65138.333333333328</v>
      </c>
      <c r="O72" s="80">
        <v>65208.666666666672</v>
      </c>
      <c r="P72" s="80">
        <v>63088</v>
      </c>
      <c r="Q72" s="80">
        <v>64345</v>
      </c>
      <c r="R72" s="80">
        <v>66676</v>
      </c>
      <c r="S72" s="80">
        <v>67232</v>
      </c>
      <c r="T72" s="80">
        <v>63768</v>
      </c>
      <c r="U72" s="80">
        <v>61835</v>
      </c>
      <c r="V72" s="80">
        <v>63262</v>
      </c>
      <c r="W72" s="80">
        <v>63960</v>
      </c>
      <c r="X72" s="80">
        <v>64277</v>
      </c>
      <c r="Y72" s="80">
        <v>67348</v>
      </c>
      <c r="Z72" s="80">
        <v>66780</v>
      </c>
      <c r="AA72" s="80">
        <v>67125</v>
      </c>
      <c r="AB72" s="80">
        <v>65387</v>
      </c>
      <c r="AC72" s="80">
        <v>65351</v>
      </c>
      <c r="AD72" s="80">
        <v>65634</v>
      </c>
      <c r="AE72" s="80">
        <v>60636</v>
      </c>
      <c r="AF72" s="80">
        <v>58550</v>
      </c>
      <c r="AG72" s="80">
        <v>60525</v>
      </c>
      <c r="AH72" s="80">
        <v>64135</v>
      </c>
      <c r="AI72" s="80">
        <v>2005920.25</v>
      </c>
    </row>
    <row r="73" spans="3:35" x14ac:dyDescent="0.25">
      <c r="C73" s="79" t="s">
        <v>46</v>
      </c>
      <c r="D73" s="80">
        <v>78222</v>
      </c>
      <c r="E73" s="80">
        <v>78595</v>
      </c>
      <c r="F73" s="80">
        <v>78698</v>
      </c>
      <c r="G73" s="80">
        <v>76899</v>
      </c>
      <c r="H73" s="80">
        <v>77551</v>
      </c>
      <c r="I73" s="80">
        <v>77349</v>
      </c>
      <c r="J73" s="80">
        <v>76089</v>
      </c>
      <c r="K73" s="80">
        <v>70764</v>
      </c>
      <c r="L73" s="80">
        <v>74592</v>
      </c>
      <c r="M73" s="80">
        <v>75481.25</v>
      </c>
      <c r="N73" s="80">
        <v>72566.666666666672</v>
      </c>
      <c r="O73" s="80">
        <v>76859</v>
      </c>
      <c r="P73" s="80">
        <v>74229</v>
      </c>
      <c r="Q73" s="80">
        <v>76751</v>
      </c>
      <c r="R73" s="80">
        <v>77187</v>
      </c>
      <c r="S73" s="80">
        <v>80181</v>
      </c>
      <c r="T73" s="80">
        <v>77872</v>
      </c>
      <c r="U73" s="80">
        <v>68939</v>
      </c>
      <c r="V73" s="80">
        <v>74972</v>
      </c>
      <c r="W73" s="80">
        <v>74004</v>
      </c>
      <c r="X73" s="80">
        <v>76212</v>
      </c>
      <c r="Y73" s="80">
        <v>77386</v>
      </c>
      <c r="Z73" s="80">
        <v>78499</v>
      </c>
      <c r="AA73" s="80">
        <v>77782</v>
      </c>
      <c r="AB73" s="80">
        <v>71862</v>
      </c>
      <c r="AC73" s="80">
        <v>74852</v>
      </c>
      <c r="AD73" s="80">
        <v>75651</v>
      </c>
      <c r="AE73" s="80">
        <v>74338</v>
      </c>
      <c r="AF73" s="80">
        <v>66072</v>
      </c>
      <c r="AG73" s="80">
        <v>71418</v>
      </c>
      <c r="AH73" s="80">
        <v>69069</v>
      </c>
      <c r="AI73" s="80">
        <v>2330941.9166666665</v>
      </c>
    </row>
    <row r="74" spans="3:35" x14ac:dyDescent="0.25">
      <c r="C74" s="81" t="s">
        <v>11</v>
      </c>
      <c r="D74" s="82">
        <v>144884</v>
      </c>
      <c r="E74" s="82">
        <v>143574</v>
      </c>
      <c r="F74" s="82">
        <v>146129</v>
      </c>
      <c r="G74" s="82">
        <v>145092</v>
      </c>
      <c r="H74" s="82">
        <v>141344</v>
      </c>
      <c r="I74" s="82">
        <v>143686</v>
      </c>
      <c r="J74" s="82">
        <v>143352</v>
      </c>
      <c r="K74" s="82">
        <v>135087</v>
      </c>
      <c r="L74" s="82">
        <v>137096</v>
      </c>
      <c r="M74" s="82">
        <v>139655.5</v>
      </c>
      <c r="N74" s="82">
        <v>137705</v>
      </c>
      <c r="O74" s="82">
        <v>142067.66666666669</v>
      </c>
      <c r="P74" s="82">
        <v>137317</v>
      </c>
      <c r="Q74" s="82">
        <v>141096</v>
      </c>
      <c r="R74" s="82">
        <v>143863</v>
      </c>
      <c r="S74" s="82">
        <v>147413</v>
      </c>
      <c r="T74" s="82">
        <v>141640</v>
      </c>
      <c r="U74" s="82">
        <v>130774</v>
      </c>
      <c r="V74" s="82">
        <v>138234</v>
      </c>
      <c r="W74" s="82">
        <v>137964</v>
      </c>
      <c r="X74" s="82">
        <v>140489</v>
      </c>
      <c r="Y74" s="82">
        <v>144734</v>
      </c>
      <c r="Z74" s="82">
        <v>145279</v>
      </c>
      <c r="AA74" s="82">
        <v>144907</v>
      </c>
      <c r="AB74" s="82">
        <v>137249</v>
      </c>
      <c r="AC74" s="82">
        <v>140203</v>
      </c>
      <c r="AD74" s="82">
        <v>141285</v>
      </c>
      <c r="AE74" s="82">
        <v>134974</v>
      </c>
      <c r="AF74" s="82">
        <v>124622</v>
      </c>
      <c r="AG74" s="82">
        <v>131943</v>
      </c>
      <c r="AH74" s="82">
        <v>133204</v>
      </c>
      <c r="AI74" s="82">
        <v>4336862.166666666</v>
      </c>
    </row>
    <row r="75" spans="3:35" x14ac:dyDescent="0.25">
      <c r="C75" s="79" t="s">
        <v>45</v>
      </c>
      <c r="D75" s="80">
        <v>87032</v>
      </c>
      <c r="E75" s="80">
        <v>88694</v>
      </c>
      <c r="F75" s="80">
        <v>90183</v>
      </c>
      <c r="G75" s="80">
        <v>83231</v>
      </c>
      <c r="H75" s="80">
        <v>88755</v>
      </c>
      <c r="I75" s="80">
        <v>83813</v>
      </c>
      <c r="J75" s="80">
        <v>84718</v>
      </c>
      <c r="K75" s="80">
        <v>83541</v>
      </c>
      <c r="L75" s="80">
        <v>81959</v>
      </c>
      <c r="M75" s="80">
        <v>83675</v>
      </c>
      <c r="N75" s="80">
        <v>80865</v>
      </c>
      <c r="O75" s="80">
        <v>88365</v>
      </c>
      <c r="P75" s="80">
        <v>83609</v>
      </c>
      <c r="Q75" s="80">
        <v>85437</v>
      </c>
      <c r="R75" s="80">
        <v>80619</v>
      </c>
      <c r="S75" s="80">
        <v>87597</v>
      </c>
      <c r="T75" s="80">
        <v>86494</v>
      </c>
      <c r="U75" s="80">
        <v>79306</v>
      </c>
      <c r="V75" s="80">
        <v>84146</v>
      </c>
      <c r="W75" s="80">
        <v>78184</v>
      </c>
      <c r="X75" s="80">
        <v>86170</v>
      </c>
      <c r="Y75" s="80">
        <v>84615</v>
      </c>
      <c r="Z75" s="80">
        <v>86999</v>
      </c>
      <c r="AA75" s="80">
        <v>88562</v>
      </c>
      <c r="AB75" s="80">
        <v>79839</v>
      </c>
      <c r="AC75" s="80">
        <v>85523</v>
      </c>
      <c r="AD75" s="80">
        <v>84598</v>
      </c>
      <c r="AE75" s="80">
        <v>84677</v>
      </c>
      <c r="AF75" s="80">
        <v>79776</v>
      </c>
      <c r="AG75" s="80">
        <v>82662</v>
      </c>
      <c r="AH75" s="80">
        <v>86114</v>
      </c>
      <c r="AI75" s="80">
        <v>2619758</v>
      </c>
    </row>
    <row r="76" spans="3:35" x14ac:dyDescent="0.25">
      <c r="C76" s="79" t="s">
        <v>44</v>
      </c>
      <c r="D76" s="80">
        <v>93036</v>
      </c>
      <c r="E76" s="80">
        <v>95173</v>
      </c>
      <c r="F76" s="80">
        <v>95880</v>
      </c>
      <c r="G76" s="80">
        <v>88643</v>
      </c>
      <c r="H76" s="80">
        <v>93813</v>
      </c>
      <c r="I76" s="80">
        <v>91072</v>
      </c>
      <c r="J76" s="80">
        <v>91643.333333333328</v>
      </c>
      <c r="K76" s="80">
        <v>83284</v>
      </c>
      <c r="L76" s="80">
        <v>89861</v>
      </c>
      <c r="M76" s="80">
        <v>94548</v>
      </c>
      <c r="N76" s="80">
        <v>87896</v>
      </c>
      <c r="O76" s="80">
        <v>93208</v>
      </c>
      <c r="P76" s="80">
        <v>89821</v>
      </c>
      <c r="Q76" s="80">
        <v>91524</v>
      </c>
      <c r="R76" s="80">
        <v>91503</v>
      </c>
      <c r="S76" s="80">
        <v>94140</v>
      </c>
      <c r="T76" s="80">
        <v>89705</v>
      </c>
      <c r="U76" s="80">
        <v>81199</v>
      </c>
      <c r="V76" s="80">
        <v>88906</v>
      </c>
      <c r="W76" s="80">
        <v>86293</v>
      </c>
      <c r="X76" s="80">
        <v>90482</v>
      </c>
      <c r="Y76" s="80">
        <v>92720</v>
      </c>
      <c r="Z76" s="80">
        <v>95255</v>
      </c>
      <c r="AA76" s="80">
        <v>93841</v>
      </c>
      <c r="AB76" s="80">
        <v>85446</v>
      </c>
      <c r="AC76" s="80">
        <v>93081</v>
      </c>
      <c r="AD76" s="80">
        <v>90955</v>
      </c>
      <c r="AE76" s="80">
        <v>91500</v>
      </c>
      <c r="AF76" s="80">
        <v>82715</v>
      </c>
      <c r="AG76" s="80">
        <v>85849</v>
      </c>
      <c r="AH76" s="80">
        <v>86883</v>
      </c>
      <c r="AI76" s="80">
        <v>2799875.3333333335</v>
      </c>
    </row>
    <row r="77" spans="3:35" x14ac:dyDescent="0.25">
      <c r="C77" s="81" t="s">
        <v>11</v>
      </c>
      <c r="D77" s="82">
        <v>180068</v>
      </c>
      <c r="E77" s="82">
        <v>183867</v>
      </c>
      <c r="F77" s="82">
        <v>186063</v>
      </c>
      <c r="G77" s="82">
        <v>171874</v>
      </c>
      <c r="H77" s="82">
        <v>182568</v>
      </c>
      <c r="I77" s="82">
        <v>174885</v>
      </c>
      <c r="J77" s="82">
        <v>176361.33333333331</v>
      </c>
      <c r="K77" s="82">
        <v>166825</v>
      </c>
      <c r="L77" s="82">
        <v>171820</v>
      </c>
      <c r="M77" s="82">
        <v>178223</v>
      </c>
      <c r="N77" s="82">
        <v>168761</v>
      </c>
      <c r="O77" s="82">
        <v>181573</v>
      </c>
      <c r="P77" s="82">
        <v>173430</v>
      </c>
      <c r="Q77" s="82">
        <v>176961</v>
      </c>
      <c r="R77" s="82">
        <v>172122</v>
      </c>
      <c r="S77" s="82">
        <v>181737</v>
      </c>
      <c r="T77" s="82">
        <v>176199</v>
      </c>
      <c r="U77" s="82">
        <v>160505</v>
      </c>
      <c r="V77" s="82">
        <v>173052</v>
      </c>
      <c r="W77" s="82">
        <v>164477</v>
      </c>
      <c r="X77" s="82">
        <v>176652</v>
      </c>
      <c r="Y77" s="82">
        <v>177335</v>
      </c>
      <c r="Z77" s="82">
        <v>182254</v>
      </c>
      <c r="AA77" s="82">
        <v>182403</v>
      </c>
      <c r="AB77" s="82">
        <v>165285</v>
      </c>
      <c r="AC77" s="82">
        <v>178604</v>
      </c>
      <c r="AD77" s="82">
        <v>175553</v>
      </c>
      <c r="AE77" s="82">
        <v>176177</v>
      </c>
      <c r="AF77" s="82">
        <v>162491</v>
      </c>
      <c r="AG77" s="82">
        <v>168511</v>
      </c>
      <c r="AH77" s="82">
        <v>172997</v>
      </c>
      <c r="AI77" s="82">
        <v>5419633.333333334</v>
      </c>
    </row>
    <row r="78" spans="3:35" x14ac:dyDescent="0.25">
      <c r="C78" s="79" t="s">
        <v>43</v>
      </c>
      <c r="D78" s="80">
        <v>60164</v>
      </c>
      <c r="E78" s="80">
        <v>64017</v>
      </c>
      <c r="F78" s="80">
        <v>70990</v>
      </c>
      <c r="G78" s="80">
        <v>66395</v>
      </c>
      <c r="H78" s="80">
        <v>68381</v>
      </c>
      <c r="I78" s="80">
        <v>60190.466666666667</v>
      </c>
      <c r="J78" s="80">
        <v>62217.977777777778</v>
      </c>
      <c r="K78" s="80">
        <v>57901</v>
      </c>
      <c r="L78" s="80">
        <v>63747</v>
      </c>
      <c r="M78" s="80">
        <v>67123</v>
      </c>
      <c r="N78" s="80">
        <v>69327</v>
      </c>
      <c r="O78" s="80">
        <v>65406</v>
      </c>
      <c r="P78" s="80">
        <v>59427</v>
      </c>
      <c r="Q78" s="80">
        <v>62780</v>
      </c>
      <c r="R78" s="80">
        <v>65793</v>
      </c>
      <c r="S78" s="80">
        <v>67202</v>
      </c>
      <c r="T78" s="80">
        <v>69410</v>
      </c>
      <c r="U78" s="80">
        <v>65918.333333333343</v>
      </c>
      <c r="V78" s="80">
        <v>61136</v>
      </c>
      <c r="W78" s="80">
        <v>60975</v>
      </c>
      <c r="X78" s="80">
        <v>60414</v>
      </c>
      <c r="Y78" s="80">
        <v>66145</v>
      </c>
      <c r="Z78" s="80">
        <v>59634</v>
      </c>
      <c r="AA78" s="80">
        <v>66586</v>
      </c>
      <c r="AB78" s="80">
        <v>66909</v>
      </c>
      <c r="AC78" s="80">
        <v>63280</v>
      </c>
      <c r="AD78" s="80">
        <v>61409</v>
      </c>
      <c r="AE78" s="80">
        <v>59700</v>
      </c>
      <c r="AF78" s="80">
        <v>66999</v>
      </c>
      <c r="AG78" s="80">
        <v>58731</v>
      </c>
      <c r="AH78" s="80">
        <v>67283</v>
      </c>
      <c r="AI78" s="80">
        <v>1985590.7777777778</v>
      </c>
    </row>
    <row r="79" spans="3:35" x14ac:dyDescent="0.25">
      <c r="C79" s="79" t="s">
        <v>42</v>
      </c>
      <c r="D79" s="80">
        <v>72295</v>
      </c>
      <c r="E79" s="80">
        <v>72481</v>
      </c>
      <c r="F79" s="80">
        <v>70942</v>
      </c>
      <c r="G79" s="80">
        <v>72860</v>
      </c>
      <c r="H79" s="80">
        <v>74118</v>
      </c>
      <c r="I79" s="80">
        <v>69876.666666666657</v>
      </c>
      <c r="J79" s="80">
        <v>67868.333333333343</v>
      </c>
      <c r="K79" s="80">
        <v>65382</v>
      </c>
      <c r="L79" s="80">
        <v>69475</v>
      </c>
      <c r="M79" s="80">
        <v>70469</v>
      </c>
      <c r="N79" s="80">
        <v>71632</v>
      </c>
      <c r="O79" s="80">
        <v>73100</v>
      </c>
      <c r="P79" s="80">
        <v>71274</v>
      </c>
      <c r="Q79" s="80">
        <v>70280</v>
      </c>
      <c r="R79" s="80">
        <v>73064</v>
      </c>
      <c r="S79" s="80">
        <v>72494</v>
      </c>
      <c r="T79" s="80">
        <v>72909</v>
      </c>
      <c r="U79" s="80">
        <v>70026.666666666672</v>
      </c>
      <c r="V79" s="80">
        <v>70659</v>
      </c>
      <c r="W79" s="80">
        <v>70641</v>
      </c>
      <c r="X79" s="80">
        <v>70172</v>
      </c>
      <c r="Y79" s="80">
        <v>71489</v>
      </c>
      <c r="Z79" s="80">
        <v>71407</v>
      </c>
      <c r="AA79" s="80">
        <v>72623</v>
      </c>
      <c r="AB79" s="80">
        <v>70662</v>
      </c>
      <c r="AC79" s="80">
        <v>71835</v>
      </c>
      <c r="AD79" s="80">
        <v>70090</v>
      </c>
      <c r="AE79" s="80">
        <v>68660</v>
      </c>
      <c r="AF79" s="80">
        <v>64858</v>
      </c>
      <c r="AG79" s="80">
        <v>69415</v>
      </c>
      <c r="AH79" s="80">
        <v>68123</v>
      </c>
      <c r="AI79" s="80">
        <v>2191180.666666667</v>
      </c>
    </row>
    <row r="80" spans="3:35" x14ac:dyDescent="0.25">
      <c r="C80" s="81" t="s">
        <v>11</v>
      </c>
      <c r="D80" s="82">
        <v>132459</v>
      </c>
      <c r="E80" s="82">
        <v>136498</v>
      </c>
      <c r="F80" s="82">
        <v>141932</v>
      </c>
      <c r="G80" s="82">
        <v>139255</v>
      </c>
      <c r="H80" s="82">
        <v>142499</v>
      </c>
      <c r="I80" s="82">
        <v>130067.13333333333</v>
      </c>
      <c r="J80" s="82">
        <v>130086.31111111112</v>
      </c>
      <c r="K80" s="82">
        <v>123283</v>
      </c>
      <c r="L80" s="82">
        <v>133222</v>
      </c>
      <c r="M80" s="82">
        <v>137592</v>
      </c>
      <c r="N80" s="82">
        <v>140959</v>
      </c>
      <c r="O80" s="82">
        <v>138506</v>
      </c>
      <c r="P80" s="82">
        <v>130701</v>
      </c>
      <c r="Q80" s="82">
        <v>133060</v>
      </c>
      <c r="R80" s="82">
        <v>138857</v>
      </c>
      <c r="S80" s="82">
        <v>139696</v>
      </c>
      <c r="T80" s="82">
        <v>142319</v>
      </c>
      <c r="U80" s="82">
        <v>135945</v>
      </c>
      <c r="V80" s="82">
        <v>131795</v>
      </c>
      <c r="W80" s="82">
        <v>131616</v>
      </c>
      <c r="X80" s="82">
        <v>130586</v>
      </c>
      <c r="Y80" s="82">
        <v>137634</v>
      </c>
      <c r="Z80" s="82">
        <v>131041</v>
      </c>
      <c r="AA80" s="82">
        <v>139209</v>
      </c>
      <c r="AB80" s="82">
        <v>137571</v>
      </c>
      <c r="AC80" s="82">
        <v>135115</v>
      </c>
      <c r="AD80" s="82">
        <v>131499</v>
      </c>
      <c r="AE80" s="82">
        <v>128360</v>
      </c>
      <c r="AF80" s="82">
        <v>131857</v>
      </c>
      <c r="AG80" s="82">
        <v>128146</v>
      </c>
      <c r="AH80" s="82">
        <v>135406</v>
      </c>
      <c r="AI80" s="82">
        <v>4176771.444444445</v>
      </c>
    </row>
    <row r="81" spans="3:35" x14ac:dyDescent="0.25">
      <c r="C81" s="79" t="s">
        <v>41</v>
      </c>
      <c r="D81" s="80">
        <v>22357</v>
      </c>
      <c r="E81" s="80">
        <v>22833</v>
      </c>
      <c r="F81" s="80">
        <v>21196</v>
      </c>
      <c r="G81" s="80">
        <v>18697</v>
      </c>
      <c r="H81" s="80">
        <v>22445</v>
      </c>
      <c r="I81" s="80">
        <v>22469</v>
      </c>
      <c r="J81" s="80">
        <v>22270</v>
      </c>
      <c r="K81" s="80">
        <v>20419</v>
      </c>
      <c r="L81" s="80">
        <v>21297</v>
      </c>
      <c r="M81" s="80">
        <v>20940</v>
      </c>
      <c r="N81" s="80">
        <v>19217</v>
      </c>
      <c r="O81" s="80">
        <v>22498</v>
      </c>
      <c r="P81" s="80">
        <v>22058</v>
      </c>
      <c r="Q81" s="80">
        <v>22304</v>
      </c>
      <c r="R81" s="80">
        <v>22090</v>
      </c>
      <c r="S81" s="80">
        <v>22632</v>
      </c>
      <c r="T81" s="80">
        <v>20908</v>
      </c>
      <c r="U81" s="80">
        <v>15994</v>
      </c>
      <c r="V81" s="80">
        <v>21806</v>
      </c>
      <c r="W81" s="80">
        <v>21289</v>
      </c>
      <c r="X81" s="80">
        <v>21654</v>
      </c>
      <c r="Y81" s="80">
        <v>22191</v>
      </c>
      <c r="Z81" s="80">
        <v>22712</v>
      </c>
      <c r="AA81" s="80">
        <v>20989</v>
      </c>
      <c r="AB81" s="80">
        <v>18274</v>
      </c>
      <c r="AC81" s="80">
        <v>21928</v>
      </c>
      <c r="AD81" s="80">
        <v>22111</v>
      </c>
      <c r="AE81" s="80">
        <v>21598</v>
      </c>
      <c r="AF81" s="80">
        <v>17735</v>
      </c>
      <c r="AG81" s="80">
        <v>20403</v>
      </c>
      <c r="AH81" s="80">
        <v>19704</v>
      </c>
      <c r="AI81" s="80">
        <v>655018</v>
      </c>
    </row>
    <row r="82" spans="3:35" x14ac:dyDescent="0.25">
      <c r="C82" s="79" t="s">
        <v>40</v>
      </c>
      <c r="D82" s="80">
        <v>25901</v>
      </c>
      <c r="E82" s="80">
        <v>27505</v>
      </c>
      <c r="F82" s="80">
        <v>23920</v>
      </c>
      <c r="G82" s="80">
        <v>18851</v>
      </c>
      <c r="H82" s="80">
        <v>25984</v>
      </c>
      <c r="I82" s="80">
        <v>26294</v>
      </c>
      <c r="J82" s="80">
        <v>25940</v>
      </c>
      <c r="K82" s="80">
        <v>22907</v>
      </c>
      <c r="L82" s="80">
        <v>24067</v>
      </c>
      <c r="M82" s="80">
        <v>22542.333333333336</v>
      </c>
      <c r="N82" s="80">
        <v>19152</v>
      </c>
      <c r="O82" s="80">
        <v>26524</v>
      </c>
      <c r="P82" s="80">
        <v>25481</v>
      </c>
      <c r="Q82" s="80">
        <v>26194</v>
      </c>
      <c r="R82" s="80">
        <v>26173</v>
      </c>
      <c r="S82" s="80">
        <v>26067</v>
      </c>
      <c r="T82" s="80">
        <v>23120</v>
      </c>
      <c r="U82" s="80">
        <v>16696</v>
      </c>
      <c r="V82" s="80">
        <v>25003</v>
      </c>
      <c r="W82" s="80">
        <v>24320</v>
      </c>
      <c r="X82" s="80">
        <v>25110</v>
      </c>
      <c r="Y82" s="80">
        <v>25947</v>
      </c>
      <c r="Z82" s="80">
        <v>27400</v>
      </c>
      <c r="AA82" s="80">
        <v>23178</v>
      </c>
      <c r="AB82" s="80">
        <v>18001</v>
      </c>
      <c r="AC82" s="80">
        <v>26069</v>
      </c>
      <c r="AD82" s="80">
        <v>25643</v>
      </c>
      <c r="AE82" s="80">
        <v>24506</v>
      </c>
      <c r="AF82" s="80">
        <v>16405</v>
      </c>
      <c r="AG82" s="80">
        <v>22427</v>
      </c>
      <c r="AH82" s="80">
        <v>17761</v>
      </c>
      <c r="AI82" s="80">
        <v>735088.33333333337</v>
      </c>
    </row>
    <row r="83" spans="3:35" x14ac:dyDescent="0.25">
      <c r="C83" s="81" t="s">
        <v>11</v>
      </c>
      <c r="D83" s="82">
        <v>48258</v>
      </c>
      <c r="E83" s="82">
        <v>50338</v>
      </c>
      <c r="F83" s="82">
        <v>45116</v>
      </c>
      <c r="G83" s="82">
        <v>37548</v>
      </c>
      <c r="H83" s="82">
        <v>48429</v>
      </c>
      <c r="I83" s="82">
        <v>48763</v>
      </c>
      <c r="J83" s="82">
        <v>48210</v>
      </c>
      <c r="K83" s="82">
        <v>43326</v>
      </c>
      <c r="L83" s="82">
        <v>45364</v>
      </c>
      <c r="M83" s="82">
        <v>43482.333333333336</v>
      </c>
      <c r="N83" s="82">
        <v>38369</v>
      </c>
      <c r="O83" s="82">
        <v>49022</v>
      </c>
      <c r="P83" s="82">
        <v>47539</v>
      </c>
      <c r="Q83" s="82">
        <v>48498</v>
      </c>
      <c r="R83" s="82">
        <v>48263</v>
      </c>
      <c r="S83" s="82">
        <v>48699</v>
      </c>
      <c r="T83" s="82">
        <v>44028</v>
      </c>
      <c r="U83" s="82">
        <v>32690</v>
      </c>
      <c r="V83" s="82">
        <v>46809</v>
      </c>
      <c r="W83" s="82">
        <v>45609</v>
      </c>
      <c r="X83" s="82">
        <v>46764</v>
      </c>
      <c r="Y83" s="82">
        <v>48138</v>
      </c>
      <c r="Z83" s="82">
        <v>50112</v>
      </c>
      <c r="AA83" s="82">
        <v>44167</v>
      </c>
      <c r="AB83" s="82">
        <v>36275</v>
      </c>
      <c r="AC83" s="82">
        <v>47997</v>
      </c>
      <c r="AD83" s="82">
        <v>47754</v>
      </c>
      <c r="AE83" s="82">
        <v>46104</v>
      </c>
      <c r="AF83" s="82">
        <v>34140</v>
      </c>
      <c r="AG83" s="82">
        <v>42830</v>
      </c>
      <c r="AH83" s="82">
        <v>37465</v>
      </c>
      <c r="AI83" s="82">
        <v>1390106.3333333335</v>
      </c>
    </row>
    <row r="84" spans="3:35" x14ac:dyDescent="0.25">
      <c r="C84" s="79" t="s">
        <v>39</v>
      </c>
      <c r="D84" s="80">
        <v>30735</v>
      </c>
      <c r="E84" s="80">
        <v>31873</v>
      </c>
      <c r="F84" s="80">
        <v>29159</v>
      </c>
      <c r="G84" s="80">
        <v>26142</v>
      </c>
      <c r="H84" s="80">
        <v>29578</v>
      </c>
      <c r="I84" s="80">
        <v>31052</v>
      </c>
      <c r="J84" s="80">
        <v>31209</v>
      </c>
      <c r="K84" s="80">
        <v>25162</v>
      </c>
      <c r="L84" s="80">
        <v>28369</v>
      </c>
      <c r="M84" s="80">
        <v>27283</v>
      </c>
      <c r="N84" s="80">
        <v>25292</v>
      </c>
      <c r="O84" s="80">
        <v>30132</v>
      </c>
      <c r="P84" s="80">
        <v>30097</v>
      </c>
      <c r="Q84" s="80">
        <v>30423</v>
      </c>
      <c r="R84" s="80">
        <v>31194</v>
      </c>
      <c r="S84" s="80">
        <v>32966</v>
      </c>
      <c r="T84" s="80">
        <v>28507</v>
      </c>
      <c r="U84" s="80">
        <v>19717</v>
      </c>
      <c r="V84" s="80">
        <v>27436</v>
      </c>
      <c r="W84" s="80">
        <v>29241</v>
      </c>
      <c r="X84" s="80">
        <v>29002</v>
      </c>
      <c r="Y84" s="80">
        <v>30621</v>
      </c>
      <c r="Z84" s="80">
        <v>30885</v>
      </c>
      <c r="AA84" s="80">
        <v>27499</v>
      </c>
      <c r="AB84" s="80">
        <v>23315</v>
      </c>
      <c r="AC84" s="80">
        <v>28162</v>
      </c>
      <c r="AD84" s="80">
        <v>30330</v>
      </c>
      <c r="AE84" s="80">
        <v>30181</v>
      </c>
      <c r="AF84" s="80">
        <v>20742</v>
      </c>
      <c r="AG84" s="80">
        <v>26101</v>
      </c>
      <c r="AH84" s="80">
        <v>22565</v>
      </c>
      <c r="AI84" s="80">
        <v>874970</v>
      </c>
    </row>
    <row r="85" spans="3:35" x14ac:dyDescent="0.25">
      <c r="C85" s="79" t="s">
        <v>38</v>
      </c>
      <c r="D85" s="80">
        <v>29130</v>
      </c>
      <c r="E85" s="80">
        <v>29969</v>
      </c>
      <c r="F85" s="80">
        <v>27617</v>
      </c>
      <c r="G85" s="80">
        <v>25384</v>
      </c>
      <c r="H85" s="80">
        <v>28285</v>
      </c>
      <c r="I85" s="80">
        <v>28899</v>
      </c>
      <c r="J85" s="80">
        <v>29074</v>
      </c>
      <c r="K85" s="80">
        <v>23203</v>
      </c>
      <c r="L85" s="80">
        <v>27349</v>
      </c>
      <c r="M85" s="80">
        <v>26926</v>
      </c>
      <c r="N85" s="80">
        <v>24290</v>
      </c>
      <c r="O85" s="80">
        <v>28895</v>
      </c>
      <c r="P85" s="80">
        <v>28934</v>
      </c>
      <c r="Q85" s="80">
        <v>28900</v>
      </c>
      <c r="R85" s="80">
        <v>30177</v>
      </c>
      <c r="S85" s="80">
        <v>31049</v>
      </c>
      <c r="T85" s="80">
        <v>26933</v>
      </c>
      <c r="U85" s="80">
        <v>20790</v>
      </c>
      <c r="V85" s="80">
        <v>27286</v>
      </c>
      <c r="W85" s="80">
        <v>28908</v>
      </c>
      <c r="X85" s="80">
        <v>27601</v>
      </c>
      <c r="Y85" s="80">
        <v>29337</v>
      </c>
      <c r="Z85" s="80">
        <v>29479</v>
      </c>
      <c r="AA85" s="80">
        <v>26232</v>
      </c>
      <c r="AB85" s="80">
        <v>23122</v>
      </c>
      <c r="AC85" s="80">
        <v>27634</v>
      </c>
      <c r="AD85" s="80">
        <v>28670</v>
      </c>
      <c r="AE85" s="80">
        <v>27291</v>
      </c>
      <c r="AF85" s="80">
        <v>20615</v>
      </c>
      <c r="AG85" s="80">
        <v>24829</v>
      </c>
      <c r="AH85" s="80">
        <v>22723</v>
      </c>
      <c r="AI85" s="80">
        <v>839531</v>
      </c>
    </row>
    <row r="86" spans="3:35" x14ac:dyDescent="0.25">
      <c r="C86" s="81" t="s">
        <v>11</v>
      </c>
      <c r="D86" s="82">
        <v>59865</v>
      </c>
      <c r="E86" s="82">
        <v>61842</v>
      </c>
      <c r="F86" s="82">
        <v>56776</v>
      </c>
      <c r="G86" s="82">
        <v>51526</v>
      </c>
      <c r="H86" s="82">
        <v>57863</v>
      </c>
      <c r="I86" s="82">
        <v>59951</v>
      </c>
      <c r="J86" s="82">
        <v>60283</v>
      </c>
      <c r="K86" s="82">
        <v>48365</v>
      </c>
      <c r="L86" s="82">
        <v>55718</v>
      </c>
      <c r="M86" s="82">
        <v>54209</v>
      </c>
      <c r="N86" s="82">
        <v>49582</v>
      </c>
      <c r="O86" s="82">
        <v>59027</v>
      </c>
      <c r="P86" s="82">
        <v>59031</v>
      </c>
      <c r="Q86" s="82">
        <v>59323</v>
      </c>
      <c r="R86" s="82">
        <v>61371</v>
      </c>
      <c r="S86" s="82">
        <v>64015</v>
      </c>
      <c r="T86" s="82">
        <v>55440</v>
      </c>
      <c r="U86" s="82">
        <v>40507</v>
      </c>
      <c r="V86" s="82">
        <v>54722</v>
      </c>
      <c r="W86" s="82">
        <v>58149</v>
      </c>
      <c r="X86" s="82">
        <v>56603</v>
      </c>
      <c r="Y86" s="82">
        <v>59958</v>
      </c>
      <c r="Z86" s="82">
        <v>60364</v>
      </c>
      <c r="AA86" s="82">
        <v>53731</v>
      </c>
      <c r="AB86" s="82">
        <v>46437</v>
      </c>
      <c r="AC86" s="82">
        <v>55796</v>
      </c>
      <c r="AD86" s="82">
        <v>59000</v>
      </c>
      <c r="AE86" s="82">
        <v>57472</v>
      </c>
      <c r="AF86" s="82">
        <v>41357</v>
      </c>
      <c r="AG86" s="82">
        <v>50930</v>
      </c>
      <c r="AH86" s="82">
        <v>45288</v>
      </c>
      <c r="AI86" s="82">
        <v>1714501</v>
      </c>
    </row>
    <row r="87" spans="3:35" x14ac:dyDescent="0.25">
      <c r="C87" s="79" t="s">
        <v>95</v>
      </c>
      <c r="D87" s="80">
        <v>55089</v>
      </c>
      <c r="E87" s="80">
        <v>56416</v>
      </c>
      <c r="F87" s="80">
        <v>53259</v>
      </c>
      <c r="G87" s="80">
        <v>42770</v>
      </c>
      <c r="H87" s="80">
        <v>54072</v>
      </c>
      <c r="I87" s="80">
        <v>54288</v>
      </c>
      <c r="J87" s="80">
        <v>55137</v>
      </c>
      <c r="K87" s="80">
        <v>47922</v>
      </c>
      <c r="L87" s="80">
        <v>50932</v>
      </c>
      <c r="M87" s="80">
        <v>50476</v>
      </c>
      <c r="N87" s="80">
        <v>40793</v>
      </c>
      <c r="O87" s="80">
        <v>54465</v>
      </c>
      <c r="P87" s="80">
        <v>51600</v>
      </c>
      <c r="Q87" s="80">
        <v>54944</v>
      </c>
      <c r="R87" s="80">
        <v>52693</v>
      </c>
      <c r="S87" s="80">
        <v>56524</v>
      </c>
      <c r="T87" s="80">
        <v>52038</v>
      </c>
      <c r="U87" s="80">
        <v>37203</v>
      </c>
      <c r="V87" s="80">
        <v>53105</v>
      </c>
      <c r="W87" s="80">
        <v>52549</v>
      </c>
      <c r="X87" s="80">
        <v>52927</v>
      </c>
      <c r="Y87" s="80">
        <v>54055</v>
      </c>
      <c r="Z87" s="80">
        <v>54844</v>
      </c>
      <c r="AA87" s="80">
        <v>50069</v>
      </c>
      <c r="AB87" s="80">
        <v>41163</v>
      </c>
      <c r="AC87" s="80">
        <v>54113</v>
      </c>
      <c r="AD87" s="80">
        <v>53675</v>
      </c>
      <c r="AE87" s="80">
        <v>50141</v>
      </c>
      <c r="AF87" s="80">
        <v>39250</v>
      </c>
      <c r="AG87" s="80">
        <v>49481</v>
      </c>
      <c r="AH87" s="80">
        <v>45302</v>
      </c>
      <c r="AI87" s="80">
        <v>1571295</v>
      </c>
    </row>
    <row r="88" spans="3:35" x14ac:dyDescent="0.25">
      <c r="C88" s="79" t="s">
        <v>94</v>
      </c>
      <c r="D88" s="80">
        <v>47214</v>
      </c>
      <c r="E88" s="80">
        <v>50290</v>
      </c>
      <c r="F88" s="80">
        <v>49179</v>
      </c>
      <c r="G88" s="80">
        <v>42316</v>
      </c>
      <c r="H88" s="80">
        <v>45720</v>
      </c>
      <c r="I88" s="80">
        <v>47807</v>
      </c>
      <c r="J88" s="80">
        <v>47254</v>
      </c>
      <c r="K88" s="80">
        <v>43524</v>
      </c>
      <c r="L88" s="80">
        <v>44205</v>
      </c>
      <c r="M88" s="80">
        <v>47290</v>
      </c>
      <c r="N88" s="80">
        <v>42302</v>
      </c>
      <c r="O88" s="80">
        <v>46462</v>
      </c>
      <c r="P88" s="80">
        <v>44450</v>
      </c>
      <c r="Q88" s="80">
        <v>47635</v>
      </c>
      <c r="R88" s="80">
        <v>46055</v>
      </c>
      <c r="S88" s="80">
        <v>47568</v>
      </c>
      <c r="T88" s="80">
        <v>46823</v>
      </c>
      <c r="U88" s="80">
        <v>37090</v>
      </c>
      <c r="V88" s="80">
        <v>44944</v>
      </c>
      <c r="W88" s="80">
        <v>45166</v>
      </c>
      <c r="X88" s="80">
        <v>46183</v>
      </c>
      <c r="Y88" s="80">
        <v>47661</v>
      </c>
      <c r="Z88" s="80">
        <v>48659</v>
      </c>
      <c r="AA88" s="80">
        <v>47430</v>
      </c>
      <c r="AB88" s="80">
        <v>39982</v>
      </c>
      <c r="AC88" s="80">
        <v>46028</v>
      </c>
      <c r="AD88" s="80">
        <v>47627</v>
      </c>
      <c r="AE88" s="80">
        <v>47548</v>
      </c>
      <c r="AF88" s="80">
        <v>37810</v>
      </c>
      <c r="AG88" s="80">
        <v>42707</v>
      </c>
      <c r="AH88" s="80">
        <v>44241</v>
      </c>
      <c r="AI88" s="80">
        <v>1409170</v>
      </c>
    </row>
    <row r="89" spans="3:35" x14ac:dyDescent="0.25">
      <c r="C89" s="81" t="s">
        <v>11</v>
      </c>
      <c r="D89" s="82">
        <v>102303</v>
      </c>
      <c r="E89" s="82">
        <v>106706</v>
      </c>
      <c r="F89" s="82">
        <v>102438</v>
      </c>
      <c r="G89" s="82">
        <v>85086</v>
      </c>
      <c r="H89" s="82">
        <v>99792</v>
      </c>
      <c r="I89" s="82">
        <v>102095</v>
      </c>
      <c r="J89" s="82">
        <v>102391</v>
      </c>
      <c r="K89" s="82">
        <v>91446</v>
      </c>
      <c r="L89" s="82">
        <v>95137</v>
      </c>
      <c r="M89" s="82">
        <v>97766</v>
      </c>
      <c r="N89" s="82">
        <v>83095</v>
      </c>
      <c r="O89" s="82">
        <v>100927</v>
      </c>
      <c r="P89" s="82">
        <v>96050</v>
      </c>
      <c r="Q89" s="82">
        <v>102579</v>
      </c>
      <c r="R89" s="82">
        <v>98748</v>
      </c>
      <c r="S89" s="82">
        <v>104092</v>
      </c>
      <c r="T89" s="82">
        <v>98861</v>
      </c>
      <c r="U89" s="82">
        <v>74293</v>
      </c>
      <c r="V89" s="82">
        <v>98049</v>
      </c>
      <c r="W89" s="82">
        <v>97715</v>
      </c>
      <c r="X89" s="82">
        <v>99110</v>
      </c>
      <c r="Y89" s="82">
        <v>101716</v>
      </c>
      <c r="Z89" s="82">
        <v>103503</v>
      </c>
      <c r="AA89" s="82">
        <v>97499</v>
      </c>
      <c r="AB89" s="82">
        <v>81145</v>
      </c>
      <c r="AC89" s="82">
        <v>100141</v>
      </c>
      <c r="AD89" s="82">
        <v>101302</v>
      </c>
      <c r="AE89" s="82">
        <v>97689</v>
      </c>
      <c r="AF89" s="82">
        <v>77060</v>
      </c>
      <c r="AG89" s="82">
        <v>92188</v>
      </c>
      <c r="AH89" s="82">
        <v>89543</v>
      </c>
      <c r="AI89" s="82">
        <v>2980465</v>
      </c>
    </row>
    <row r="90" spans="3:35" x14ac:dyDescent="0.25">
      <c r="C90" s="79" t="s">
        <v>93</v>
      </c>
      <c r="D90" s="80">
        <v>72257</v>
      </c>
      <c r="E90" s="80">
        <v>77316</v>
      </c>
      <c r="F90" s="80">
        <v>72275</v>
      </c>
      <c r="G90" s="80">
        <v>74199</v>
      </c>
      <c r="H90" s="80">
        <v>77130</v>
      </c>
      <c r="I90" s="80">
        <v>78406</v>
      </c>
      <c r="J90" s="80">
        <v>77055</v>
      </c>
      <c r="K90" s="80">
        <v>75423</v>
      </c>
      <c r="L90" s="80">
        <v>76151</v>
      </c>
      <c r="M90" s="80">
        <v>86175</v>
      </c>
      <c r="N90" s="80">
        <v>82298</v>
      </c>
      <c r="O90" s="80">
        <v>88041</v>
      </c>
      <c r="P90" s="80">
        <v>76620</v>
      </c>
      <c r="Q90" s="80">
        <v>78222</v>
      </c>
      <c r="R90" s="80">
        <v>84136</v>
      </c>
      <c r="S90" s="80">
        <v>84574</v>
      </c>
      <c r="T90" s="80">
        <v>85166</v>
      </c>
      <c r="U90" s="80">
        <v>74602</v>
      </c>
      <c r="V90" s="80">
        <v>86525</v>
      </c>
      <c r="W90" s="80">
        <v>83301.481481481474</v>
      </c>
      <c r="X90" s="80">
        <v>77638.5</v>
      </c>
      <c r="Y90" s="80">
        <v>77272</v>
      </c>
      <c r="Z90" s="80">
        <v>79347</v>
      </c>
      <c r="AA90" s="80">
        <v>81205.333333333343</v>
      </c>
      <c r="AB90" s="80">
        <v>77032.999999999985</v>
      </c>
      <c r="AC90" s="80">
        <v>83898.666666666657</v>
      </c>
      <c r="AD90" s="80">
        <v>79442.493827160491</v>
      </c>
      <c r="AE90" s="80">
        <v>77930.25</v>
      </c>
      <c r="AF90" s="80">
        <v>78943.666666666672</v>
      </c>
      <c r="AG90" s="80">
        <v>80023.999999999985</v>
      </c>
      <c r="AH90" s="80">
        <v>84182.111111111109</v>
      </c>
      <c r="AI90" s="80">
        <v>2466789.5030864198</v>
      </c>
    </row>
    <row r="91" spans="3:35" x14ac:dyDescent="0.25">
      <c r="C91" s="79" t="s">
        <v>92</v>
      </c>
      <c r="D91" s="80">
        <v>90245</v>
      </c>
      <c r="E91" s="80">
        <v>94406</v>
      </c>
      <c r="F91" s="80">
        <v>91958</v>
      </c>
      <c r="G91" s="80">
        <v>80734</v>
      </c>
      <c r="H91" s="80">
        <v>93297</v>
      </c>
      <c r="I91" s="80">
        <v>94065</v>
      </c>
      <c r="J91" s="80">
        <v>91387</v>
      </c>
      <c r="K91" s="80">
        <v>83892</v>
      </c>
      <c r="L91" s="80">
        <v>91913</v>
      </c>
      <c r="M91" s="80">
        <v>97558</v>
      </c>
      <c r="N91" s="80">
        <v>83521</v>
      </c>
      <c r="O91" s="80">
        <v>95502</v>
      </c>
      <c r="P91" s="80">
        <v>83554</v>
      </c>
      <c r="Q91" s="80">
        <v>83696</v>
      </c>
      <c r="R91" s="80">
        <v>93701</v>
      </c>
      <c r="S91" s="80">
        <v>93695</v>
      </c>
      <c r="T91" s="80">
        <v>94361</v>
      </c>
      <c r="U91" s="80">
        <v>75099</v>
      </c>
      <c r="V91" s="80">
        <v>93433</v>
      </c>
      <c r="W91" s="80">
        <v>81176</v>
      </c>
      <c r="X91" s="80">
        <v>87541.5</v>
      </c>
      <c r="Y91" s="80">
        <v>89279.333333333328</v>
      </c>
      <c r="Z91" s="80">
        <v>93337.999999999985</v>
      </c>
      <c r="AA91" s="80">
        <v>94625.666666666657</v>
      </c>
      <c r="AB91" s="80">
        <v>79784.666666666657</v>
      </c>
      <c r="AC91" s="80">
        <v>94077.333333333328</v>
      </c>
      <c r="AD91" s="80">
        <v>86265</v>
      </c>
      <c r="AE91" s="80">
        <v>85618.75</v>
      </c>
      <c r="AF91" s="80">
        <v>88957.444444444438</v>
      </c>
      <c r="AG91" s="80">
        <v>92982</v>
      </c>
      <c r="AH91" s="80">
        <v>95514.888888888891</v>
      </c>
      <c r="AI91" s="80">
        <v>2775177.5833333335</v>
      </c>
    </row>
    <row r="92" spans="3:35" x14ac:dyDescent="0.25">
      <c r="C92" s="81" t="s">
        <v>11</v>
      </c>
      <c r="D92" s="82">
        <v>162502</v>
      </c>
      <c r="E92" s="82">
        <v>171722</v>
      </c>
      <c r="F92" s="82">
        <v>164233</v>
      </c>
      <c r="G92" s="82">
        <v>154933</v>
      </c>
      <c r="H92" s="82">
        <v>170427</v>
      </c>
      <c r="I92" s="82">
        <v>172471</v>
      </c>
      <c r="J92" s="82">
        <v>168442</v>
      </c>
      <c r="K92" s="82">
        <v>159315</v>
      </c>
      <c r="L92" s="82">
        <v>168064</v>
      </c>
      <c r="M92" s="82">
        <v>183733</v>
      </c>
      <c r="N92" s="82">
        <v>165819</v>
      </c>
      <c r="O92" s="82">
        <v>183543</v>
      </c>
      <c r="P92" s="82">
        <v>160174</v>
      </c>
      <c r="Q92" s="82">
        <v>161918</v>
      </c>
      <c r="R92" s="82">
        <v>177837</v>
      </c>
      <c r="S92" s="82">
        <v>178269</v>
      </c>
      <c r="T92" s="82">
        <v>179527</v>
      </c>
      <c r="U92" s="82">
        <v>149701</v>
      </c>
      <c r="V92" s="82">
        <v>179958</v>
      </c>
      <c r="W92" s="82">
        <v>164477.48148148146</v>
      </c>
      <c r="X92" s="82">
        <v>165180</v>
      </c>
      <c r="Y92" s="82">
        <v>166551.33333333331</v>
      </c>
      <c r="Z92" s="82">
        <v>172685</v>
      </c>
      <c r="AA92" s="82">
        <v>175831</v>
      </c>
      <c r="AB92" s="82">
        <v>156817.66666666663</v>
      </c>
      <c r="AC92" s="82">
        <v>177976</v>
      </c>
      <c r="AD92" s="82">
        <v>165707.49382716051</v>
      </c>
      <c r="AE92" s="82">
        <v>163549</v>
      </c>
      <c r="AF92" s="82">
        <v>167901.11111111112</v>
      </c>
      <c r="AG92" s="82">
        <v>173006</v>
      </c>
      <c r="AH92" s="82">
        <v>179697</v>
      </c>
      <c r="AI92" s="82">
        <v>5241967.0864197537</v>
      </c>
    </row>
    <row r="93" spans="3:35" x14ac:dyDescent="0.25">
      <c r="C93" s="79" t="s">
        <v>37</v>
      </c>
      <c r="D93" s="80">
        <v>96225</v>
      </c>
      <c r="E93" s="80">
        <v>97697</v>
      </c>
      <c r="F93" s="80">
        <v>93521</v>
      </c>
      <c r="G93" s="80">
        <v>78727</v>
      </c>
      <c r="H93" s="80">
        <v>98021</v>
      </c>
      <c r="I93" s="80">
        <v>94711</v>
      </c>
      <c r="J93" s="80">
        <v>99489</v>
      </c>
      <c r="K93" s="80">
        <v>88810</v>
      </c>
      <c r="L93" s="80">
        <v>92783</v>
      </c>
      <c r="M93" s="80">
        <v>92336</v>
      </c>
      <c r="N93" s="80">
        <v>79877</v>
      </c>
      <c r="O93" s="80">
        <v>99402</v>
      </c>
      <c r="P93" s="80">
        <v>94138</v>
      </c>
      <c r="Q93" s="80">
        <v>94957</v>
      </c>
      <c r="R93" s="80">
        <v>95580</v>
      </c>
      <c r="S93" s="80">
        <v>98400</v>
      </c>
      <c r="T93" s="80">
        <v>91659</v>
      </c>
      <c r="U93" s="80">
        <v>73485</v>
      </c>
      <c r="V93" s="80">
        <v>95857</v>
      </c>
      <c r="W93" s="80">
        <v>93284</v>
      </c>
      <c r="X93" s="80">
        <v>96464</v>
      </c>
      <c r="Y93" s="80">
        <v>97865</v>
      </c>
      <c r="Z93" s="80">
        <v>96754</v>
      </c>
      <c r="AA93" s="80">
        <v>94238</v>
      </c>
      <c r="AB93" s="80">
        <v>74083</v>
      </c>
      <c r="AC93" s="80">
        <v>90319</v>
      </c>
      <c r="AD93" s="80">
        <v>92313</v>
      </c>
      <c r="AE93" s="80">
        <v>94077</v>
      </c>
      <c r="AF93" s="80">
        <v>79772</v>
      </c>
      <c r="AG93" s="80">
        <v>89934</v>
      </c>
      <c r="AH93" s="80">
        <v>88785</v>
      </c>
      <c r="AI93" s="80">
        <v>2843563</v>
      </c>
    </row>
    <row r="94" spans="3:35" x14ac:dyDescent="0.25">
      <c r="C94" s="79" t="s">
        <v>36</v>
      </c>
      <c r="D94" s="80">
        <v>84394</v>
      </c>
      <c r="E94" s="80">
        <v>81628</v>
      </c>
      <c r="F94" s="80">
        <v>80723</v>
      </c>
      <c r="G94" s="80">
        <v>60202</v>
      </c>
      <c r="H94" s="80">
        <v>80700</v>
      </c>
      <c r="I94" s="80">
        <v>80901</v>
      </c>
      <c r="J94" s="80">
        <v>85662</v>
      </c>
      <c r="K94" s="80">
        <v>73630</v>
      </c>
      <c r="L94" s="80">
        <v>79996</v>
      </c>
      <c r="M94" s="80">
        <v>76088</v>
      </c>
      <c r="N94" s="80">
        <v>56420</v>
      </c>
      <c r="O94" s="80">
        <v>80146</v>
      </c>
      <c r="P94" s="80">
        <v>77864</v>
      </c>
      <c r="Q94" s="80">
        <v>79546</v>
      </c>
      <c r="R94" s="80">
        <v>75750</v>
      </c>
      <c r="S94" s="80">
        <v>73323</v>
      </c>
      <c r="T94" s="80">
        <v>71659</v>
      </c>
      <c r="U94" s="80">
        <v>53156</v>
      </c>
      <c r="V94" s="80">
        <v>78414</v>
      </c>
      <c r="W94" s="80">
        <v>82047</v>
      </c>
      <c r="X94" s="80">
        <v>78567</v>
      </c>
      <c r="Y94" s="80">
        <v>80781</v>
      </c>
      <c r="Z94" s="80">
        <v>72990</v>
      </c>
      <c r="AA94" s="80">
        <v>68856</v>
      </c>
      <c r="AB94" s="80">
        <v>50177</v>
      </c>
      <c r="AC94" s="80">
        <v>69231</v>
      </c>
      <c r="AD94" s="80">
        <v>71674</v>
      </c>
      <c r="AE94" s="80">
        <v>76543</v>
      </c>
      <c r="AF94" s="80">
        <v>53469</v>
      </c>
      <c r="AG94" s="80">
        <v>71972</v>
      </c>
      <c r="AH94" s="80">
        <v>64187</v>
      </c>
      <c r="AI94" s="80">
        <v>2270696</v>
      </c>
    </row>
    <row r="95" spans="3:35" x14ac:dyDescent="0.25">
      <c r="C95" s="81" t="s">
        <v>11</v>
      </c>
      <c r="D95" s="82">
        <v>180619</v>
      </c>
      <c r="E95" s="82">
        <v>179325</v>
      </c>
      <c r="F95" s="82">
        <v>174244</v>
      </c>
      <c r="G95" s="82">
        <v>138929</v>
      </c>
      <c r="H95" s="82">
        <v>178721</v>
      </c>
      <c r="I95" s="82">
        <v>175612</v>
      </c>
      <c r="J95" s="82">
        <v>185151</v>
      </c>
      <c r="K95" s="82">
        <v>162440</v>
      </c>
      <c r="L95" s="82">
        <v>172779</v>
      </c>
      <c r="M95" s="82">
        <v>168424</v>
      </c>
      <c r="N95" s="82">
        <v>136297</v>
      </c>
      <c r="O95" s="82">
        <v>179548</v>
      </c>
      <c r="P95" s="82">
        <v>172002</v>
      </c>
      <c r="Q95" s="82">
        <v>174503</v>
      </c>
      <c r="R95" s="82">
        <v>171330</v>
      </c>
      <c r="S95" s="82">
        <v>171723</v>
      </c>
      <c r="T95" s="82">
        <v>163318</v>
      </c>
      <c r="U95" s="82">
        <v>126641</v>
      </c>
      <c r="V95" s="82">
        <v>174271</v>
      </c>
      <c r="W95" s="82">
        <v>175331</v>
      </c>
      <c r="X95" s="82">
        <v>175031</v>
      </c>
      <c r="Y95" s="82">
        <v>178646</v>
      </c>
      <c r="Z95" s="82">
        <v>169744</v>
      </c>
      <c r="AA95" s="82">
        <v>163094</v>
      </c>
      <c r="AB95" s="82">
        <v>124260</v>
      </c>
      <c r="AC95" s="82">
        <v>159550</v>
      </c>
      <c r="AD95" s="82">
        <v>163987</v>
      </c>
      <c r="AE95" s="82">
        <v>170620</v>
      </c>
      <c r="AF95" s="82">
        <v>133241</v>
      </c>
      <c r="AG95" s="82">
        <v>161906</v>
      </c>
      <c r="AH95" s="82">
        <v>152972</v>
      </c>
      <c r="AI95" s="82">
        <v>5114259</v>
      </c>
    </row>
    <row r="96" spans="3:35" x14ac:dyDescent="0.25">
      <c r="C96" s="79" t="s">
        <v>35</v>
      </c>
      <c r="D96" s="80">
        <v>25320.5</v>
      </c>
      <c r="E96" s="80">
        <v>31899</v>
      </c>
      <c r="F96" s="80">
        <v>33715.666666666664</v>
      </c>
      <c r="G96" s="80">
        <v>25802.666666666668</v>
      </c>
      <c r="H96" s="80">
        <v>25065.333333333336</v>
      </c>
      <c r="I96" s="80">
        <v>26186.333333333336</v>
      </c>
      <c r="J96" s="80">
        <v>27269.666666666668</v>
      </c>
      <c r="K96" s="80">
        <v>23757</v>
      </c>
      <c r="L96" s="80">
        <v>29159</v>
      </c>
      <c r="M96" s="80">
        <v>33210</v>
      </c>
      <c r="N96" s="80">
        <v>26732</v>
      </c>
      <c r="O96" s="80">
        <v>27207</v>
      </c>
      <c r="P96" s="80">
        <v>25915</v>
      </c>
      <c r="Q96" s="80">
        <v>25774</v>
      </c>
      <c r="R96" s="80">
        <v>26834</v>
      </c>
      <c r="S96" s="80">
        <v>30612</v>
      </c>
      <c r="T96" s="80">
        <v>32359</v>
      </c>
      <c r="U96" s="80">
        <v>23965</v>
      </c>
      <c r="V96" s="80">
        <v>26621</v>
      </c>
      <c r="W96" s="80">
        <v>25877</v>
      </c>
      <c r="X96" s="80">
        <v>25947</v>
      </c>
      <c r="Y96" s="80">
        <v>26609</v>
      </c>
      <c r="Z96" s="80">
        <v>29789</v>
      </c>
      <c r="AA96" s="80">
        <v>32667</v>
      </c>
      <c r="AB96" s="80">
        <v>24646</v>
      </c>
      <c r="AC96" s="80">
        <v>26328</v>
      </c>
      <c r="AD96" s="80">
        <v>27377</v>
      </c>
      <c r="AE96" s="80">
        <v>29197</v>
      </c>
      <c r="AF96" s="80">
        <v>21928</v>
      </c>
      <c r="AG96" s="80">
        <v>26614</v>
      </c>
      <c r="AH96" s="80">
        <v>28199</v>
      </c>
      <c r="AI96" s="80">
        <v>852582.16666666663</v>
      </c>
    </row>
    <row r="97" spans="3:35" x14ac:dyDescent="0.25">
      <c r="C97" s="79" t="s">
        <v>34</v>
      </c>
      <c r="D97" s="80">
        <v>24905.75</v>
      </c>
      <c r="E97" s="80">
        <v>27947</v>
      </c>
      <c r="F97" s="80">
        <v>26915.666666666672</v>
      </c>
      <c r="G97" s="80">
        <v>34072.333333333336</v>
      </c>
      <c r="H97" s="80">
        <v>26893.666666666664</v>
      </c>
      <c r="I97" s="80">
        <v>26397.666666666664</v>
      </c>
      <c r="J97" s="80">
        <v>26194.333333333336</v>
      </c>
      <c r="K97" s="80">
        <v>24004</v>
      </c>
      <c r="L97" s="80">
        <v>26880</v>
      </c>
      <c r="M97" s="80">
        <v>27608</v>
      </c>
      <c r="N97" s="80">
        <v>35728</v>
      </c>
      <c r="O97" s="80">
        <v>28657</v>
      </c>
      <c r="P97" s="80">
        <v>25881</v>
      </c>
      <c r="Q97" s="80">
        <v>26320</v>
      </c>
      <c r="R97" s="80">
        <v>26607</v>
      </c>
      <c r="S97" s="80">
        <v>28127</v>
      </c>
      <c r="T97" s="80">
        <v>27393</v>
      </c>
      <c r="U97" s="80">
        <v>32997</v>
      </c>
      <c r="V97" s="80">
        <v>27354</v>
      </c>
      <c r="W97" s="80">
        <v>25794</v>
      </c>
      <c r="X97" s="80">
        <v>25442</v>
      </c>
      <c r="Y97" s="80">
        <v>26646</v>
      </c>
      <c r="Z97" s="80">
        <v>27309</v>
      </c>
      <c r="AA97" s="80">
        <v>27305</v>
      </c>
      <c r="AB97" s="80">
        <v>32564</v>
      </c>
      <c r="AC97" s="80">
        <v>27224</v>
      </c>
      <c r="AD97" s="80">
        <v>26671</v>
      </c>
      <c r="AE97" s="80">
        <v>25603</v>
      </c>
      <c r="AF97" s="80">
        <v>21844</v>
      </c>
      <c r="AG97" s="80">
        <v>25688</v>
      </c>
      <c r="AH97" s="80">
        <v>25630</v>
      </c>
      <c r="AI97" s="80">
        <v>848602.41666666663</v>
      </c>
    </row>
    <row r="98" spans="3:35" x14ac:dyDescent="0.25">
      <c r="C98" s="81" t="s">
        <v>11</v>
      </c>
      <c r="D98" s="82">
        <v>50226.25</v>
      </c>
      <c r="E98" s="82">
        <v>59846</v>
      </c>
      <c r="F98" s="82">
        <v>60631.333333333336</v>
      </c>
      <c r="G98" s="82">
        <v>59875</v>
      </c>
      <c r="H98" s="82">
        <v>51959</v>
      </c>
      <c r="I98" s="82">
        <v>52584</v>
      </c>
      <c r="J98" s="82">
        <v>53464</v>
      </c>
      <c r="K98" s="82">
        <v>47761</v>
      </c>
      <c r="L98" s="82">
        <v>56039</v>
      </c>
      <c r="M98" s="82">
        <v>60818</v>
      </c>
      <c r="N98" s="82">
        <v>62460</v>
      </c>
      <c r="O98" s="82">
        <v>55864</v>
      </c>
      <c r="P98" s="82">
        <v>51796</v>
      </c>
      <c r="Q98" s="82">
        <v>52094</v>
      </c>
      <c r="R98" s="82">
        <v>53441</v>
      </c>
      <c r="S98" s="82">
        <v>58739</v>
      </c>
      <c r="T98" s="82">
        <v>59752</v>
      </c>
      <c r="U98" s="82">
        <v>56962</v>
      </c>
      <c r="V98" s="82">
        <v>53975</v>
      </c>
      <c r="W98" s="82">
        <v>51671</v>
      </c>
      <c r="X98" s="82">
        <v>51389</v>
      </c>
      <c r="Y98" s="82">
        <v>53255</v>
      </c>
      <c r="Z98" s="82">
        <v>57098</v>
      </c>
      <c r="AA98" s="82">
        <v>59972</v>
      </c>
      <c r="AB98" s="82">
        <v>57210</v>
      </c>
      <c r="AC98" s="82">
        <v>53552</v>
      </c>
      <c r="AD98" s="82">
        <v>54048</v>
      </c>
      <c r="AE98" s="82">
        <v>54800</v>
      </c>
      <c r="AF98" s="82">
        <v>43772</v>
      </c>
      <c r="AG98" s="82">
        <v>52302</v>
      </c>
      <c r="AH98" s="82">
        <v>53829</v>
      </c>
      <c r="AI98" s="82">
        <v>1701184.5833333333</v>
      </c>
    </row>
    <row r="99" spans="3:35" x14ac:dyDescent="0.25">
      <c r="C99" s="79" t="s">
        <v>33</v>
      </c>
      <c r="D99" s="80">
        <v>65916</v>
      </c>
      <c r="E99" s="80">
        <v>63616.25</v>
      </c>
      <c r="F99" s="80">
        <v>61073.333333333328</v>
      </c>
      <c r="G99" s="80">
        <v>68667.5</v>
      </c>
      <c r="H99" s="80">
        <v>68564.5</v>
      </c>
      <c r="I99" s="80">
        <v>65661</v>
      </c>
      <c r="J99" s="80">
        <v>65945</v>
      </c>
      <c r="K99" s="80">
        <v>62350</v>
      </c>
      <c r="L99" s="80">
        <v>62286</v>
      </c>
      <c r="M99" s="80">
        <v>60295</v>
      </c>
      <c r="N99" s="80">
        <v>70864</v>
      </c>
      <c r="O99" s="80">
        <v>70892</v>
      </c>
      <c r="P99" s="80">
        <v>64843</v>
      </c>
      <c r="Q99" s="80">
        <v>62066</v>
      </c>
      <c r="R99" s="80">
        <v>66728</v>
      </c>
      <c r="S99" s="80">
        <v>64098</v>
      </c>
      <c r="T99" s="80">
        <v>60146</v>
      </c>
      <c r="U99" s="80">
        <v>68077.5</v>
      </c>
      <c r="V99" s="80">
        <v>68564.5</v>
      </c>
      <c r="W99" s="80">
        <v>67202.5</v>
      </c>
      <c r="X99" s="80">
        <v>65442</v>
      </c>
      <c r="Y99" s="80">
        <v>70823</v>
      </c>
      <c r="Z99" s="80">
        <v>64867</v>
      </c>
      <c r="AA99" s="80">
        <v>61525</v>
      </c>
      <c r="AB99" s="80">
        <v>67061</v>
      </c>
      <c r="AC99" s="80">
        <v>66237</v>
      </c>
      <c r="AD99" s="80">
        <v>66479</v>
      </c>
      <c r="AE99" s="80">
        <v>60713</v>
      </c>
      <c r="AF99" s="80">
        <v>63763</v>
      </c>
      <c r="AG99" s="80">
        <v>63214</v>
      </c>
      <c r="AH99" s="80">
        <v>62327.333333333328</v>
      </c>
      <c r="AI99" s="80">
        <v>2020307.4166666665</v>
      </c>
    </row>
    <row r="100" spans="3:35" x14ac:dyDescent="0.25">
      <c r="C100" s="79" t="s">
        <v>32</v>
      </c>
      <c r="D100" s="80">
        <v>105220.25</v>
      </c>
      <c r="E100" s="80">
        <v>103375.5</v>
      </c>
      <c r="F100" s="80">
        <v>107667</v>
      </c>
      <c r="G100" s="80">
        <v>104147.83333333333</v>
      </c>
      <c r="H100" s="80">
        <v>108213</v>
      </c>
      <c r="I100" s="80">
        <v>106009.5</v>
      </c>
      <c r="J100" s="80">
        <v>107594</v>
      </c>
      <c r="K100" s="80">
        <v>103234</v>
      </c>
      <c r="L100" s="80">
        <v>104375</v>
      </c>
      <c r="M100" s="80">
        <v>108499</v>
      </c>
      <c r="N100" s="80">
        <v>108398</v>
      </c>
      <c r="O100" s="80">
        <v>113149</v>
      </c>
      <c r="P100" s="80">
        <v>106122</v>
      </c>
      <c r="Q100" s="80">
        <v>106172</v>
      </c>
      <c r="R100" s="80">
        <v>105797</v>
      </c>
      <c r="S100" s="80">
        <v>103056</v>
      </c>
      <c r="T100" s="80">
        <v>106507</v>
      </c>
      <c r="U100" s="80">
        <v>103990.5</v>
      </c>
      <c r="V100" s="80">
        <v>108213</v>
      </c>
      <c r="W100" s="80">
        <v>101793.5</v>
      </c>
      <c r="X100" s="80">
        <v>102203</v>
      </c>
      <c r="Y100" s="80">
        <v>111062</v>
      </c>
      <c r="Z100" s="80">
        <v>103230</v>
      </c>
      <c r="AA100" s="80">
        <v>111934</v>
      </c>
      <c r="AB100" s="80">
        <v>100055</v>
      </c>
      <c r="AC100" s="80">
        <v>103277</v>
      </c>
      <c r="AD100" s="80">
        <v>105897</v>
      </c>
      <c r="AE100" s="80">
        <v>101352</v>
      </c>
      <c r="AF100" s="80">
        <v>100788</v>
      </c>
      <c r="AG100" s="80">
        <v>102841</v>
      </c>
      <c r="AH100" s="80">
        <v>103728</v>
      </c>
      <c r="AI100" s="80">
        <v>3267900.083333333</v>
      </c>
    </row>
    <row r="101" spans="3:35" x14ac:dyDescent="0.25">
      <c r="C101" s="81" t="s">
        <v>11</v>
      </c>
      <c r="D101" s="82">
        <v>171136.25</v>
      </c>
      <c r="E101" s="82">
        <v>166991.75</v>
      </c>
      <c r="F101" s="82">
        <v>168740.33333333331</v>
      </c>
      <c r="G101" s="82">
        <v>172815.33333333331</v>
      </c>
      <c r="H101" s="82">
        <v>176777.5</v>
      </c>
      <c r="I101" s="82">
        <v>171670.5</v>
      </c>
      <c r="J101" s="82">
        <v>173539</v>
      </c>
      <c r="K101" s="82">
        <v>165584</v>
      </c>
      <c r="L101" s="82">
        <v>166661</v>
      </c>
      <c r="M101" s="82">
        <v>168794</v>
      </c>
      <c r="N101" s="82">
        <v>179262</v>
      </c>
      <c r="O101" s="82">
        <v>184041</v>
      </c>
      <c r="P101" s="82">
        <v>170965</v>
      </c>
      <c r="Q101" s="82">
        <v>168238</v>
      </c>
      <c r="R101" s="82">
        <v>172525</v>
      </c>
      <c r="S101" s="82">
        <v>167154</v>
      </c>
      <c r="T101" s="82">
        <v>166653</v>
      </c>
      <c r="U101" s="82">
        <v>172068</v>
      </c>
      <c r="V101" s="82">
        <v>176777.5</v>
      </c>
      <c r="W101" s="82">
        <v>168996</v>
      </c>
      <c r="X101" s="82">
        <v>167645</v>
      </c>
      <c r="Y101" s="82">
        <v>181885</v>
      </c>
      <c r="Z101" s="82">
        <v>168097</v>
      </c>
      <c r="AA101" s="82">
        <v>173459</v>
      </c>
      <c r="AB101" s="82">
        <v>167116</v>
      </c>
      <c r="AC101" s="82">
        <v>169514</v>
      </c>
      <c r="AD101" s="82">
        <v>172376</v>
      </c>
      <c r="AE101" s="82">
        <v>162065</v>
      </c>
      <c r="AF101" s="82">
        <v>164551</v>
      </c>
      <c r="AG101" s="82">
        <v>166055</v>
      </c>
      <c r="AH101" s="82">
        <v>166055.33333333331</v>
      </c>
      <c r="AI101" s="82">
        <v>5288207.5</v>
      </c>
    </row>
    <row r="102" spans="3:35" x14ac:dyDescent="0.25">
      <c r="C102" s="79" t="s">
        <v>91</v>
      </c>
      <c r="D102" s="80">
        <v>123894</v>
      </c>
      <c r="E102" s="80">
        <v>126003</v>
      </c>
      <c r="F102" s="80">
        <v>122562</v>
      </c>
      <c r="G102" s="80">
        <v>113305</v>
      </c>
      <c r="H102" s="80">
        <v>123023</v>
      </c>
      <c r="I102" s="80">
        <v>126020</v>
      </c>
      <c r="J102" s="80">
        <v>121130</v>
      </c>
      <c r="K102" s="80">
        <v>111310</v>
      </c>
      <c r="L102" s="80">
        <v>118885</v>
      </c>
      <c r="M102" s="80">
        <v>118698</v>
      </c>
      <c r="N102" s="80">
        <v>111505</v>
      </c>
      <c r="O102" s="80">
        <v>123102</v>
      </c>
      <c r="P102" s="80">
        <v>117916</v>
      </c>
      <c r="Q102" s="80">
        <v>120458</v>
      </c>
      <c r="R102" s="80">
        <v>121324</v>
      </c>
      <c r="S102" s="80">
        <v>125697</v>
      </c>
      <c r="T102" s="80">
        <v>119592</v>
      </c>
      <c r="U102" s="80">
        <v>107157</v>
      </c>
      <c r="V102" s="80">
        <v>118816</v>
      </c>
      <c r="W102" s="80">
        <v>121880</v>
      </c>
      <c r="X102" s="80">
        <v>115607</v>
      </c>
      <c r="Y102" s="80">
        <v>122273</v>
      </c>
      <c r="Z102" s="80">
        <v>124058</v>
      </c>
      <c r="AA102" s="80">
        <v>118614</v>
      </c>
      <c r="AB102" s="80">
        <v>106144</v>
      </c>
      <c r="AC102" s="80">
        <v>122750</v>
      </c>
      <c r="AD102" s="80">
        <v>121212</v>
      </c>
      <c r="AE102" s="80">
        <v>119066</v>
      </c>
      <c r="AF102" s="80">
        <v>99935</v>
      </c>
      <c r="AG102" s="80">
        <v>113235</v>
      </c>
      <c r="AH102" s="80">
        <v>112996</v>
      </c>
      <c r="AI102" s="80">
        <v>3668167</v>
      </c>
    </row>
    <row r="103" spans="3:35" x14ac:dyDescent="0.25">
      <c r="C103" s="79" t="s">
        <v>90</v>
      </c>
      <c r="D103" s="80">
        <v>108188</v>
      </c>
      <c r="E103" s="80">
        <v>114514</v>
      </c>
      <c r="F103" s="80">
        <v>108810</v>
      </c>
      <c r="G103" s="80">
        <v>102336</v>
      </c>
      <c r="H103" s="80">
        <v>106443</v>
      </c>
      <c r="I103" s="80">
        <v>111610</v>
      </c>
      <c r="J103" s="80">
        <v>108767</v>
      </c>
      <c r="K103" s="80">
        <v>105517</v>
      </c>
      <c r="L103" s="80">
        <v>110870</v>
      </c>
      <c r="M103" s="80">
        <v>105917</v>
      </c>
      <c r="N103" s="80">
        <v>99259</v>
      </c>
      <c r="O103" s="80">
        <v>110821</v>
      </c>
      <c r="P103" s="80">
        <v>103254</v>
      </c>
      <c r="Q103" s="80">
        <v>112692</v>
      </c>
      <c r="R103" s="80">
        <v>98618</v>
      </c>
      <c r="S103" s="80">
        <v>117031</v>
      </c>
      <c r="T103" s="80">
        <v>110940</v>
      </c>
      <c r="U103" s="80">
        <v>94965</v>
      </c>
      <c r="V103" s="80">
        <v>112129</v>
      </c>
      <c r="W103" s="80">
        <v>109313</v>
      </c>
      <c r="X103" s="80">
        <v>108721</v>
      </c>
      <c r="Y103" s="80">
        <v>107761</v>
      </c>
      <c r="Z103" s="80">
        <v>114833</v>
      </c>
      <c r="AA103" s="80">
        <v>112583</v>
      </c>
      <c r="AB103" s="80">
        <v>95019</v>
      </c>
      <c r="AC103" s="80">
        <v>111540</v>
      </c>
      <c r="AD103" s="80">
        <v>108468</v>
      </c>
      <c r="AE103" s="80">
        <v>104598</v>
      </c>
      <c r="AF103" s="80">
        <v>96045</v>
      </c>
      <c r="AG103" s="80">
        <v>106475</v>
      </c>
      <c r="AH103" s="80">
        <v>105235</v>
      </c>
      <c r="AI103" s="80">
        <v>3323272</v>
      </c>
    </row>
    <row r="104" spans="3:35" x14ac:dyDescent="0.25">
      <c r="C104" s="81" t="s">
        <v>11</v>
      </c>
      <c r="D104" s="82">
        <v>232082</v>
      </c>
      <c r="E104" s="82">
        <v>240517</v>
      </c>
      <c r="F104" s="82">
        <v>231372</v>
      </c>
      <c r="G104" s="82">
        <v>215641</v>
      </c>
      <c r="H104" s="82">
        <v>229466</v>
      </c>
      <c r="I104" s="82">
        <v>237630</v>
      </c>
      <c r="J104" s="82">
        <v>229897</v>
      </c>
      <c r="K104" s="82">
        <v>216827</v>
      </c>
      <c r="L104" s="82">
        <v>229755</v>
      </c>
      <c r="M104" s="82">
        <v>224615</v>
      </c>
      <c r="N104" s="82">
        <v>210764</v>
      </c>
      <c r="O104" s="82">
        <v>233923</v>
      </c>
      <c r="P104" s="82">
        <v>221170</v>
      </c>
      <c r="Q104" s="82">
        <v>233150</v>
      </c>
      <c r="R104" s="82">
        <v>219942</v>
      </c>
      <c r="S104" s="82">
        <v>242728</v>
      </c>
      <c r="T104" s="82">
        <v>230532</v>
      </c>
      <c r="U104" s="82">
        <v>202122</v>
      </c>
      <c r="V104" s="82">
        <v>230945</v>
      </c>
      <c r="W104" s="82">
        <v>231193</v>
      </c>
      <c r="X104" s="82">
        <v>224328</v>
      </c>
      <c r="Y104" s="82">
        <v>230034</v>
      </c>
      <c r="Z104" s="82">
        <v>238891</v>
      </c>
      <c r="AA104" s="82">
        <v>231197</v>
      </c>
      <c r="AB104" s="82">
        <v>201163</v>
      </c>
      <c r="AC104" s="82">
        <v>234290</v>
      </c>
      <c r="AD104" s="82">
        <v>229680</v>
      </c>
      <c r="AE104" s="82">
        <v>223664</v>
      </c>
      <c r="AF104" s="82">
        <v>195980</v>
      </c>
      <c r="AG104" s="82">
        <v>219710</v>
      </c>
      <c r="AH104" s="82">
        <v>218231</v>
      </c>
      <c r="AI104" s="82">
        <v>6991439</v>
      </c>
    </row>
    <row r="105" spans="3:35" x14ac:dyDescent="0.25">
      <c r="C105" s="79" t="s">
        <v>31</v>
      </c>
      <c r="D105" s="80">
        <v>39447</v>
      </c>
      <c r="E105" s="80">
        <v>40101</v>
      </c>
      <c r="F105" s="80">
        <v>38781</v>
      </c>
      <c r="G105" s="80">
        <v>32344</v>
      </c>
      <c r="H105" s="80">
        <v>38209</v>
      </c>
      <c r="I105" s="80">
        <v>39577</v>
      </c>
      <c r="J105" s="80">
        <v>39889</v>
      </c>
      <c r="K105" s="80">
        <v>33704</v>
      </c>
      <c r="L105" s="80">
        <v>37824</v>
      </c>
      <c r="M105" s="80">
        <v>38743</v>
      </c>
      <c r="N105" s="80">
        <v>33166</v>
      </c>
      <c r="O105" s="80">
        <v>39291</v>
      </c>
      <c r="P105" s="80">
        <v>37975</v>
      </c>
      <c r="Q105" s="80">
        <v>38602</v>
      </c>
      <c r="R105" s="80">
        <v>39333</v>
      </c>
      <c r="S105" s="80">
        <v>40334</v>
      </c>
      <c r="T105" s="80">
        <v>36499</v>
      </c>
      <c r="U105" s="80">
        <v>29467</v>
      </c>
      <c r="V105" s="80">
        <v>38607</v>
      </c>
      <c r="W105" s="80">
        <v>37018</v>
      </c>
      <c r="X105" s="80">
        <v>38192</v>
      </c>
      <c r="Y105" s="80">
        <v>39885</v>
      </c>
      <c r="Z105" s="80">
        <v>40289</v>
      </c>
      <c r="AA105" s="80">
        <v>38739</v>
      </c>
      <c r="AB105" s="80">
        <v>31067</v>
      </c>
      <c r="AC105" s="80">
        <v>38294</v>
      </c>
      <c r="AD105" s="80">
        <v>38281</v>
      </c>
      <c r="AE105" s="80">
        <v>38471</v>
      </c>
      <c r="AF105" s="80">
        <v>31837</v>
      </c>
      <c r="AG105" s="80">
        <v>35178</v>
      </c>
      <c r="AH105" s="80">
        <v>38402</v>
      </c>
      <c r="AI105" s="80">
        <v>1157546</v>
      </c>
    </row>
    <row r="106" spans="3:35" x14ac:dyDescent="0.25">
      <c r="C106" s="79" t="s">
        <v>30</v>
      </c>
      <c r="D106" s="80">
        <v>53600</v>
      </c>
      <c r="E106" s="80">
        <v>51011</v>
      </c>
      <c r="F106" s="80">
        <v>54946</v>
      </c>
      <c r="G106" s="80">
        <v>51629</v>
      </c>
      <c r="H106" s="80">
        <v>53372</v>
      </c>
      <c r="I106" s="80">
        <v>53251</v>
      </c>
      <c r="J106" s="80">
        <v>54626</v>
      </c>
      <c r="K106" s="80">
        <v>49070</v>
      </c>
      <c r="L106" s="80">
        <v>49228</v>
      </c>
      <c r="M106" s="80">
        <v>52626</v>
      </c>
      <c r="N106" s="80">
        <v>49912</v>
      </c>
      <c r="O106" s="80">
        <v>52695</v>
      </c>
      <c r="P106" s="80">
        <v>52781</v>
      </c>
      <c r="Q106" s="80">
        <v>51492</v>
      </c>
      <c r="R106" s="80">
        <v>53840</v>
      </c>
      <c r="S106" s="80">
        <v>52710</v>
      </c>
      <c r="T106" s="80">
        <v>52513</v>
      </c>
      <c r="U106" s="80">
        <v>46378</v>
      </c>
      <c r="V106" s="80">
        <v>52116</v>
      </c>
      <c r="W106" s="80">
        <v>52483</v>
      </c>
      <c r="X106" s="80">
        <v>52477</v>
      </c>
      <c r="Y106" s="80">
        <v>56558</v>
      </c>
      <c r="Z106" s="80">
        <v>53398</v>
      </c>
      <c r="AA106" s="80">
        <v>54324</v>
      </c>
      <c r="AB106" s="80">
        <v>49459</v>
      </c>
      <c r="AC106" s="80">
        <v>54433</v>
      </c>
      <c r="AD106" s="80">
        <v>52982</v>
      </c>
      <c r="AE106" s="80">
        <v>49172</v>
      </c>
      <c r="AF106" s="80">
        <v>46050</v>
      </c>
      <c r="AG106" s="80">
        <v>49325</v>
      </c>
      <c r="AH106" s="80">
        <v>50172</v>
      </c>
      <c r="AI106" s="80">
        <v>1608629</v>
      </c>
    </row>
    <row r="107" spans="3:35" x14ac:dyDescent="0.25">
      <c r="C107" s="81" t="s">
        <v>11</v>
      </c>
      <c r="D107" s="82">
        <v>93047</v>
      </c>
      <c r="E107" s="82">
        <v>91112</v>
      </c>
      <c r="F107" s="82">
        <v>93727</v>
      </c>
      <c r="G107" s="82">
        <v>83973</v>
      </c>
      <c r="H107" s="82">
        <v>91581</v>
      </c>
      <c r="I107" s="82">
        <v>92828</v>
      </c>
      <c r="J107" s="82">
        <v>94515</v>
      </c>
      <c r="K107" s="82">
        <v>82774</v>
      </c>
      <c r="L107" s="82">
        <v>87052</v>
      </c>
      <c r="M107" s="82">
        <v>91369</v>
      </c>
      <c r="N107" s="82">
        <v>83078</v>
      </c>
      <c r="O107" s="82">
        <v>91986</v>
      </c>
      <c r="P107" s="82">
        <v>90756</v>
      </c>
      <c r="Q107" s="82">
        <v>90094</v>
      </c>
      <c r="R107" s="82">
        <v>93173</v>
      </c>
      <c r="S107" s="82">
        <v>93044</v>
      </c>
      <c r="T107" s="82">
        <v>89012</v>
      </c>
      <c r="U107" s="82">
        <v>75845</v>
      </c>
      <c r="V107" s="82">
        <v>90723</v>
      </c>
      <c r="W107" s="82">
        <v>89501</v>
      </c>
      <c r="X107" s="82">
        <v>90669</v>
      </c>
      <c r="Y107" s="82">
        <v>96443</v>
      </c>
      <c r="Z107" s="82">
        <v>93687</v>
      </c>
      <c r="AA107" s="82">
        <v>93063</v>
      </c>
      <c r="AB107" s="82">
        <v>80526</v>
      </c>
      <c r="AC107" s="82">
        <v>92727</v>
      </c>
      <c r="AD107" s="82">
        <v>91263</v>
      </c>
      <c r="AE107" s="82">
        <v>87643</v>
      </c>
      <c r="AF107" s="82">
        <v>77887</v>
      </c>
      <c r="AG107" s="82">
        <v>84503</v>
      </c>
      <c r="AH107" s="82">
        <v>88574</v>
      </c>
      <c r="AI107" s="82">
        <v>2766175</v>
      </c>
    </row>
    <row r="108" spans="3:35" x14ac:dyDescent="0.25">
      <c r="C108" s="79" t="s">
        <v>89</v>
      </c>
      <c r="D108" s="80">
        <v>72699</v>
      </c>
      <c r="E108" s="80">
        <v>74944</v>
      </c>
      <c r="F108" s="80">
        <v>72644</v>
      </c>
      <c r="G108" s="80">
        <v>74607</v>
      </c>
      <c r="H108" s="80">
        <v>78305</v>
      </c>
      <c r="I108" s="80">
        <v>73142</v>
      </c>
      <c r="J108" s="80">
        <v>71007</v>
      </c>
      <c r="K108" s="80">
        <v>66849.25</v>
      </c>
      <c r="L108" s="80">
        <v>70716</v>
      </c>
      <c r="M108" s="80">
        <v>71586</v>
      </c>
      <c r="N108" s="80">
        <v>72003</v>
      </c>
      <c r="O108" s="80">
        <v>74140</v>
      </c>
      <c r="P108" s="80">
        <v>69228</v>
      </c>
      <c r="Q108" s="80">
        <v>71599</v>
      </c>
      <c r="R108" s="80">
        <v>70106</v>
      </c>
      <c r="S108" s="80">
        <v>74714</v>
      </c>
      <c r="T108" s="80">
        <v>67046</v>
      </c>
      <c r="U108" s="80">
        <v>69732</v>
      </c>
      <c r="V108" s="80">
        <v>73653</v>
      </c>
      <c r="W108" s="80">
        <v>67447</v>
      </c>
      <c r="X108" s="80">
        <v>68400</v>
      </c>
      <c r="Y108" s="80">
        <v>70899</v>
      </c>
      <c r="Z108" s="80">
        <v>73341</v>
      </c>
      <c r="AA108" s="80">
        <v>69907</v>
      </c>
      <c r="AB108" s="80">
        <v>68931</v>
      </c>
      <c r="AC108" s="80">
        <v>71705</v>
      </c>
      <c r="AD108" s="80">
        <v>71357</v>
      </c>
      <c r="AE108" s="80">
        <v>70368</v>
      </c>
      <c r="AF108" s="80">
        <v>58792</v>
      </c>
      <c r="AG108" s="80">
        <v>67112</v>
      </c>
      <c r="AH108" s="80">
        <v>68680</v>
      </c>
      <c r="AI108" s="80">
        <v>2195659.25</v>
      </c>
    </row>
    <row r="109" spans="3:35" x14ac:dyDescent="0.25">
      <c r="C109" s="79" t="s">
        <v>88</v>
      </c>
      <c r="D109" s="80">
        <v>77684</v>
      </c>
      <c r="E109" s="80">
        <v>86259</v>
      </c>
      <c r="F109" s="80">
        <v>83064</v>
      </c>
      <c r="G109" s="80">
        <v>71233</v>
      </c>
      <c r="H109" s="80">
        <v>76497</v>
      </c>
      <c r="I109" s="80">
        <v>75477</v>
      </c>
      <c r="J109" s="80">
        <v>76778</v>
      </c>
      <c r="K109" s="80">
        <v>69960.75</v>
      </c>
      <c r="L109" s="80">
        <v>78148</v>
      </c>
      <c r="M109" s="80">
        <v>79741</v>
      </c>
      <c r="N109" s="80">
        <v>67271</v>
      </c>
      <c r="O109" s="80">
        <v>73765</v>
      </c>
      <c r="P109" s="80">
        <v>72225</v>
      </c>
      <c r="Q109" s="80">
        <v>74530</v>
      </c>
      <c r="R109" s="80">
        <v>74372</v>
      </c>
      <c r="S109" s="80">
        <v>82350</v>
      </c>
      <c r="T109" s="80">
        <v>78457</v>
      </c>
      <c r="U109" s="80">
        <v>62979</v>
      </c>
      <c r="V109" s="80">
        <v>72092</v>
      </c>
      <c r="W109" s="80">
        <v>70986</v>
      </c>
      <c r="X109" s="80">
        <v>72763</v>
      </c>
      <c r="Y109" s="80">
        <v>74391</v>
      </c>
      <c r="Z109" s="80">
        <v>80146</v>
      </c>
      <c r="AA109" s="80">
        <v>79271</v>
      </c>
      <c r="AB109" s="80">
        <v>63362</v>
      </c>
      <c r="AC109" s="80">
        <v>72957</v>
      </c>
      <c r="AD109" s="80">
        <v>75478</v>
      </c>
      <c r="AE109" s="80">
        <v>81129</v>
      </c>
      <c r="AF109" s="80">
        <v>63222</v>
      </c>
      <c r="AG109" s="80">
        <v>71558</v>
      </c>
      <c r="AH109" s="80">
        <v>65878</v>
      </c>
      <c r="AI109" s="80">
        <v>2304023.75</v>
      </c>
    </row>
    <row r="110" spans="3:35" x14ac:dyDescent="0.25">
      <c r="C110" s="81" t="s">
        <v>11</v>
      </c>
      <c r="D110" s="82">
        <v>150383</v>
      </c>
      <c r="E110" s="82">
        <v>161203</v>
      </c>
      <c r="F110" s="82">
        <v>155708</v>
      </c>
      <c r="G110" s="82">
        <v>145840</v>
      </c>
      <c r="H110" s="82">
        <v>154802</v>
      </c>
      <c r="I110" s="82">
        <v>148619</v>
      </c>
      <c r="J110" s="82">
        <v>147785</v>
      </c>
      <c r="K110" s="82">
        <v>136810</v>
      </c>
      <c r="L110" s="82">
        <v>148864</v>
      </c>
      <c r="M110" s="82">
        <v>151327</v>
      </c>
      <c r="N110" s="82">
        <v>139274</v>
      </c>
      <c r="O110" s="82">
        <v>147905</v>
      </c>
      <c r="P110" s="82">
        <v>141453</v>
      </c>
      <c r="Q110" s="82">
        <v>146129</v>
      </c>
      <c r="R110" s="82">
        <v>144478</v>
      </c>
      <c r="S110" s="82">
        <v>157064</v>
      </c>
      <c r="T110" s="82">
        <v>145503</v>
      </c>
      <c r="U110" s="82">
        <v>132711</v>
      </c>
      <c r="V110" s="82">
        <v>145745</v>
      </c>
      <c r="W110" s="82">
        <v>138433</v>
      </c>
      <c r="X110" s="82">
        <v>141163</v>
      </c>
      <c r="Y110" s="82">
        <v>145290</v>
      </c>
      <c r="Z110" s="82">
        <v>153487</v>
      </c>
      <c r="AA110" s="82">
        <v>149178</v>
      </c>
      <c r="AB110" s="82">
        <v>132293</v>
      </c>
      <c r="AC110" s="82">
        <v>144662</v>
      </c>
      <c r="AD110" s="82">
        <v>146835</v>
      </c>
      <c r="AE110" s="82">
        <v>151497</v>
      </c>
      <c r="AF110" s="82">
        <v>122014</v>
      </c>
      <c r="AG110" s="82">
        <v>138670</v>
      </c>
      <c r="AH110" s="82">
        <v>134558</v>
      </c>
      <c r="AI110" s="82">
        <v>4499683</v>
      </c>
    </row>
    <row r="111" spans="3:35" x14ac:dyDescent="0.25">
      <c r="C111" s="79" t="s">
        <v>29</v>
      </c>
      <c r="D111" s="80">
        <v>60597</v>
      </c>
      <c r="E111" s="80">
        <v>69226</v>
      </c>
      <c r="F111" s="80">
        <v>64906</v>
      </c>
      <c r="G111" s="80">
        <v>53655</v>
      </c>
      <c r="H111" s="80">
        <v>59946</v>
      </c>
      <c r="I111" s="80">
        <v>59877</v>
      </c>
      <c r="J111" s="80">
        <v>60492</v>
      </c>
      <c r="K111" s="80">
        <v>57586</v>
      </c>
      <c r="L111" s="80">
        <v>67203</v>
      </c>
      <c r="M111" s="80">
        <v>64660</v>
      </c>
      <c r="N111" s="80">
        <v>51990</v>
      </c>
      <c r="O111" s="80">
        <v>60027</v>
      </c>
      <c r="P111" s="80">
        <v>59659</v>
      </c>
      <c r="Q111" s="80">
        <v>61690</v>
      </c>
      <c r="R111" s="80">
        <v>60430</v>
      </c>
      <c r="S111" s="80">
        <v>69075</v>
      </c>
      <c r="T111" s="80">
        <v>64741</v>
      </c>
      <c r="U111" s="80">
        <v>47078</v>
      </c>
      <c r="V111" s="80">
        <v>58205</v>
      </c>
      <c r="W111" s="80">
        <v>57560</v>
      </c>
      <c r="X111" s="80">
        <v>58954</v>
      </c>
      <c r="Y111" s="80">
        <v>60323.75</v>
      </c>
      <c r="Z111" s="80">
        <v>65701</v>
      </c>
      <c r="AA111" s="80">
        <v>63688</v>
      </c>
      <c r="AB111" s="80">
        <v>48307</v>
      </c>
      <c r="AC111" s="80">
        <v>58363</v>
      </c>
      <c r="AD111" s="80">
        <v>61342</v>
      </c>
      <c r="AE111" s="80">
        <v>69370</v>
      </c>
      <c r="AF111" s="80">
        <v>46683</v>
      </c>
      <c r="AG111" s="80">
        <v>59027</v>
      </c>
      <c r="AH111" s="80">
        <v>52468</v>
      </c>
      <c r="AI111" s="80">
        <v>1852829.75</v>
      </c>
    </row>
    <row r="112" spans="3:35" x14ac:dyDescent="0.25">
      <c r="C112" s="79" t="s">
        <v>28</v>
      </c>
      <c r="D112" s="80">
        <v>57691</v>
      </c>
      <c r="E112" s="80">
        <v>60735</v>
      </c>
      <c r="F112" s="80">
        <v>55347</v>
      </c>
      <c r="G112" s="80">
        <v>63209</v>
      </c>
      <c r="H112" s="80">
        <v>61222</v>
      </c>
      <c r="I112" s="80">
        <v>57887</v>
      </c>
      <c r="J112" s="80">
        <v>58919</v>
      </c>
      <c r="K112" s="80">
        <v>60280</v>
      </c>
      <c r="L112" s="80">
        <v>65367</v>
      </c>
      <c r="M112" s="80">
        <v>66077</v>
      </c>
      <c r="N112" s="80">
        <v>69809</v>
      </c>
      <c r="O112" s="80">
        <v>69594</v>
      </c>
      <c r="P112" s="80">
        <v>63283</v>
      </c>
      <c r="Q112" s="80">
        <v>67013</v>
      </c>
      <c r="R112" s="80">
        <v>66229</v>
      </c>
      <c r="S112" s="80">
        <v>70080</v>
      </c>
      <c r="T112" s="80">
        <v>60888</v>
      </c>
      <c r="U112" s="80">
        <v>61575</v>
      </c>
      <c r="V112" s="80">
        <v>66955</v>
      </c>
      <c r="W112" s="80">
        <v>62324</v>
      </c>
      <c r="X112" s="80">
        <v>62898</v>
      </c>
      <c r="Y112" s="80">
        <v>65687.75</v>
      </c>
      <c r="Z112" s="80">
        <v>65573</v>
      </c>
      <c r="AA112" s="80">
        <v>61067</v>
      </c>
      <c r="AB112" s="80">
        <v>62763</v>
      </c>
      <c r="AC112" s="80">
        <v>65144</v>
      </c>
      <c r="AD112" s="80">
        <v>64605</v>
      </c>
      <c r="AE112" s="80">
        <v>64083</v>
      </c>
      <c r="AF112" s="80">
        <v>48226</v>
      </c>
      <c r="AG112" s="80">
        <v>60011</v>
      </c>
      <c r="AH112" s="80">
        <v>60578</v>
      </c>
      <c r="AI112" s="80">
        <v>1945119.75</v>
      </c>
    </row>
    <row r="113" spans="3:35" x14ac:dyDescent="0.25">
      <c r="C113" s="81" t="s">
        <v>11</v>
      </c>
      <c r="D113" s="82">
        <v>118288</v>
      </c>
      <c r="E113" s="82">
        <v>129961</v>
      </c>
      <c r="F113" s="82">
        <v>120253</v>
      </c>
      <c r="G113" s="82">
        <v>116864</v>
      </c>
      <c r="H113" s="82">
        <v>121168</v>
      </c>
      <c r="I113" s="82">
        <v>117764</v>
      </c>
      <c r="J113" s="82">
        <v>119411</v>
      </c>
      <c r="K113" s="82">
        <v>117866</v>
      </c>
      <c r="L113" s="82">
        <v>132570</v>
      </c>
      <c r="M113" s="82">
        <v>130737</v>
      </c>
      <c r="N113" s="82">
        <v>121799</v>
      </c>
      <c r="O113" s="82">
        <v>129621</v>
      </c>
      <c r="P113" s="82">
        <v>122942</v>
      </c>
      <c r="Q113" s="82">
        <v>128703</v>
      </c>
      <c r="R113" s="82">
        <v>126659</v>
      </c>
      <c r="S113" s="82">
        <v>139155</v>
      </c>
      <c r="T113" s="82">
        <v>125629</v>
      </c>
      <c r="U113" s="82">
        <v>108653</v>
      </c>
      <c r="V113" s="82">
        <v>125160</v>
      </c>
      <c r="W113" s="82">
        <v>119884</v>
      </c>
      <c r="X113" s="82">
        <v>121852</v>
      </c>
      <c r="Y113" s="82">
        <v>126011.5</v>
      </c>
      <c r="Z113" s="82">
        <v>131274</v>
      </c>
      <c r="AA113" s="82">
        <v>124755</v>
      </c>
      <c r="AB113" s="82">
        <v>111070</v>
      </c>
      <c r="AC113" s="82">
        <v>123507</v>
      </c>
      <c r="AD113" s="82">
        <v>125947</v>
      </c>
      <c r="AE113" s="82">
        <v>133453</v>
      </c>
      <c r="AF113" s="82">
        <v>94909</v>
      </c>
      <c r="AG113" s="82">
        <v>119038</v>
      </c>
      <c r="AH113" s="82">
        <v>113046</v>
      </c>
      <c r="AI113" s="82">
        <v>3797949.5</v>
      </c>
    </row>
    <row r="114" spans="3:35" x14ac:dyDescent="0.25">
      <c r="C114" s="79" t="s">
        <v>27</v>
      </c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</row>
    <row r="115" spans="3:35" x14ac:dyDescent="0.25">
      <c r="C115" s="79" t="s">
        <v>26</v>
      </c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</row>
    <row r="116" spans="3:35" x14ac:dyDescent="0.25">
      <c r="C116" s="81" t="s">
        <v>11</v>
      </c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</row>
    <row r="117" spans="3:35" x14ac:dyDescent="0.25">
      <c r="C117" s="79" t="s">
        <v>87</v>
      </c>
      <c r="D117" s="80">
        <v>26846</v>
      </c>
      <c r="E117" s="80">
        <v>29280</v>
      </c>
      <c r="F117" s="80">
        <v>27311.75</v>
      </c>
      <c r="G117" s="80">
        <v>27148.333333333336</v>
      </c>
      <c r="H117" s="80">
        <v>25991.333333333332</v>
      </c>
      <c r="I117" s="80">
        <v>25697.333333333332</v>
      </c>
      <c r="J117" s="80">
        <v>27004.666666666668</v>
      </c>
      <c r="K117" s="80">
        <v>24342</v>
      </c>
      <c r="L117" s="80">
        <v>27438</v>
      </c>
      <c r="M117" s="80">
        <v>26194</v>
      </c>
      <c r="N117" s="80">
        <v>26715</v>
      </c>
      <c r="O117" s="80">
        <v>26292</v>
      </c>
      <c r="P117" s="80">
        <v>25545</v>
      </c>
      <c r="Q117" s="80">
        <v>26738</v>
      </c>
      <c r="R117" s="80">
        <v>26592</v>
      </c>
      <c r="S117" s="80">
        <v>28713</v>
      </c>
      <c r="T117" s="80">
        <v>27007</v>
      </c>
      <c r="U117" s="80">
        <v>22239</v>
      </c>
      <c r="V117" s="80">
        <v>25970</v>
      </c>
      <c r="W117" s="80">
        <v>24815</v>
      </c>
      <c r="X117" s="80">
        <v>26563.333333333328</v>
      </c>
      <c r="Y117" s="80">
        <v>26801</v>
      </c>
      <c r="Z117" s="80">
        <v>28868</v>
      </c>
      <c r="AA117" s="80">
        <v>27372.75</v>
      </c>
      <c r="AB117" s="80">
        <v>26410</v>
      </c>
      <c r="AC117" s="80">
        <v>25891</v>
      </c>
      <c r="AD117" s="80">
        <v>26077</v>
      </c>
      <c r="AE117" s="80">
        <v>26260</v>
      </c>
      <c r="AF117" s="80">
        <v>21366</v>
      </c>
      <c r="AG117" s="80">
        <v>25083</v>
      </c>
      <c r="AH117" s="80">
        <v>24008</v>
      </c>
      <c r="AI117" s="80">
        <v>812579.50000000012</v>
      </c>
    </row>
    <row r="118" spans="3:35" x14ac:dyDescent="0.25">
      <c r="C118" s="79" t="s">
        <v>86</v>
      </c>
      <c r="D118" s="80">
        <v>30735</v>
      </c>
      <c r="E118" s="80">
        <v>33093</v>
      </c>
      <c r="F118" s="80">
        <v>30265.5</v>
      </c>
      <c r="G118" s="80">
        <v>29434.999999999996</v>
      </c>
      <c r="H118" s="80">
        <v>29276.666666666672</v>
      </c>
      <c r="I118" s="80">
        <v>28848.333333333336</v>
      </c>
      <c r="J118" s="80">
        <v>30137</v>
      </c>
      <c r="K118" s="80">
        <v>27354</v>
      </c>
      <c r="L118" s="80">
        <v>32360</v>
      </c>
      <c r="M118" s="80">
        <v>29847</v>
      </c>
      <c r="N118" s="80">
        <v>28830</v>
      </c>
      <c r="O118" s="80">
        <v>29686</v>
      </c>
      <c r="P118" s="80">
        <v>29027</v>
      </c>
      <c r="Q118" s="80">
        <v>30925</v>
      </c>
      <c r="R118" s="80">
        <v>30479</v>
      </c>
      <c r="S118" s="80">
        <v>32828</v>
      </c>
      <c r="T118" s="80">
        <v>30655</v>
      </c>
      <c r="U118" s="80">
        <v>25341</v>
      </c>
      <c r="V118" s="80">
        <v>29931</v>
      </c>
      <c r="W118" s="80">
        <v>28563</v>
      </c>
      <c r="X118" s="80">
        <v>30039.166666666668</v>
      </c>
      <c r="Y118" s="80">
        <v>30392</v>
      </c>
      <c r="Z118" s="80">
        <v>33478</v>
      </c>
      <c r="AA118" s="80">
        <v>31016.25</v>
      </c>
      <c r="AB118" s="80">
        <v>30148</v>
      </c>
      <c r="AC118" s="80">
        <v>29098</v>
      </c>
      <c r="AD118" s="80">
        <v>29824</v>
      </c>
      <c r="AE118" s="80">
        <v>29840</v>
      </c>
      <c r="AF118" s="80">
        <v>23008</v>
      </c>
      <c r="AG118" s="80">
        <v>28805</v>
      </c>
      <c r="AH118" s="80">
        <v>26184</v>
      </c>
      <c r="AI118" s="80">
        <v>919448.91666666663</v>
      </c>
    </row>
    <row r="119" spans="3:35" x14ac:dyDescent="0.25">
      <c r="C119" s="81" t="s">
        <v>11</v>
      </c>
      <c r="D119" s="82">
        <v>57581</v>
      </c>
      <c r="E119" s="82">
        <v>62373</v>
      </c>
      <c r="F119" s="82">
        <v>57577.25</v>
      </c>
      <c r="G119" s="82">
        <v>56583.333333333328</v>
      </c>
      <c r="H119" s="82">
        <v>55268</v>
      </c>
      <c r="I119" s="82">
        <v>54545.666666666672</v>
      </c>
      <c r="J119" s="82">
        <v>57141.666666666672</v>
      </c>
      <c r="K119" s="82">
        <v>51696</v>
      </c>
      <c r="L119" s="82">
        <v>59798</v>
      </c>
      <c r="M119" s="82">
        <v>56041</v>
      </c>
      <c r="N119" s="82">
        <v>55545</v>
      </c>
      <c r="O119" s="82">
        <v>55978</v>
      </c>
      <c r="P119" s="82">
        <v>54572</v>
      </c>
      <c r="Q119" s="82">
        <v>57663</v>
      </c>
      <c r="R119" s="82">
        <v>57071</v>
      </c>
      <c r="S119" s="82">
        <v>61541</v>
      </c>
      <c r="T119" s="82">
        <v>57662</v>
      </c>
      <c r="U119" s="82">
        <v>47580</v>
      </c>
      <c r="V119" s="82">
        <v>55901</v>
      </c>
      <c r="W119" s="82">
        <v>53378</v>
      </c>
      <c r="X119" s="82">
        <v>56602.5</v>
      </c>
      <c r="Y119" s="82">
        <v>57193</v>
      </c>
      <c r="Z119" s="82">
        <v>62346</v>
      </c>
      <c r="AA119" s="82">
        <v>58389</v>
      </c>
      <c r="AB119" s="82">
        <v>56558</v>
      </c>
      <c r="AC119" s="82">
        <v>54989</v>
      </c>
      <c r="AD119" s="82">
        <v>55901</v>
      </c>
      <c r="AE119" s="82">
        <v>56100</v>
      </c>
      <c r="AF119" s="82">
        <v>44374</v>
      </c>
      <c r="AG119" s="82">
        <v>53888</v>
      </c>
      <c r="AH119" s="82">
        <v>50192</v>
      </c>
      <c r="AI119" s="82">
        <v>1732028.4166666667</v>
      </c>
    </row>
    <row r="120" spans="3:35" x14ac:dyDescent="0.25">
      <c r="C120" s="79" t="s">
        <v>25</v>
      </c>
      <c r="D120" s="80">
        <v>20050</v>
      </c>
      <c r="E120" s="80">
        <v>22538</v>
      </c>
      <c r="F120" s="80">
        <v>24331</v>
      </c>
      <c r="G120" s="80">
        <v>21048</v>
      </c>
      <c r="H120" s="80">
        <v>19175</v>
      </c>
      <c r="I120" s="80">
        <v>19512</v>
      </c>
      <c r="J120" s="80">
        <v>19738</v>
      </c>
      <c r="K120" s="80">
        <v>16828</v>
      </c>
      <c r="L120" s="80">
        <v>20190</v>
      </c>
      <c r="M120" s="80">
        <v>22580</v>
      </c>
      <c r="N120" s="80">
        <v>20554</v>
      </c>
      <c r="O120" s="80">
        <v>19374</v>
      </c>
      <c r="P120" s="80">
        <v>18505</v>
      </c>
      <c r="Q120" s="80">
        <v>18909</v>
      </c>
      <c r="R120" s="80">
        <v>18906</v>
      </c>
      <c r="S120" s="80">
        <v>21453</v>
      </c>
      <c r="T120" s="80">
        <v>21463</v>
      </c>
      <c r="U120" s="80">
        <v>17858</v>
      </c>
      <c r="V120" s="80">
        <v>18570</v>
      </c>
      <c r="W120" s="80">
        <v>18141</v>
      </c>
      <c r="X120" s="80">
        <v>18102</v>
      </c>
      <c r="Y120" s="80">
        <v>18731</v>
      </c>
      <c r="Z120" s="80">
        <v>21451.999999999996</v>
      </c>
      <c r="AA120" s="80">
        <v>22791.333333333328</v>
      </c>
      <c r="AB120" s="80">
        <v>19820</v>
      </c>
      <c r="AC120" s="80">
        <v>19039.666666666661</v>
      </c>
      <c r="AD120" s="80">
        <v>18719.333333333332</v>
      </c>
      <c r="AE120" s="80">
        <v>18916.333333333332</v>
      </c>
      <c r="AF120" s="80">
        <v>18155</v>
      </c>
      <c r="AG120" s="80">
        <v>21031.666666666668</v>
      </c>
      <c r="AH120" s="80">
        <v>22791.333333333328</v>
      </c>
      <c r="AI120" s="80">
        <v>619272.66666666674</v>
      </c>
    </row>
    <row r="121" spans="3:35" x14ac:dyDescent="0.25">
      <c r="C121" s="79" t="s">
        <v>24</v>
      </c>
      <c r="D121" s="80">
        <v>18530</v>
      </c>
      <c r="E121" s="80">
        <v>18586</v>
      </c>
      <c r="F121" s="80">
        <v>19685</v>
      </c>
      <c r="G121" s="80">
        <v>25465</v>
      </c>
      <c r="H121" s="80">
        <v>19960</v>
      </c>
      <c r="I121" s="80">
        <v>18443</v>
      </c>
      <c r="J121" s="80">
        <v>18745</v>
      </c>
      <c r="K121" s="80">
        <v>15996</v>
      </c>
      <c r="L121" s="80">
        <v>17840</v>
      </c>
      <c r="M121" s="80">
        <v>18756</v>
      </c>
      <c r="N121" s="80">
        <v>23415</v>
      </c>
      <c r="O121" s="80">
        <v>19061</v>
      </c>
      <c r="P121" s="80">
        <v>17443</v>
      </c>
      <c r="Q121" s="80">
        <v>17749</v>
      </c>
      <c r="R121" s="80">
        <v>17447</v>
      </c>
      <c r="S121" s="80">
        <v>18476</v>
      </c>
      <c r="T121" s="80">
        <v>17963</v>
      </c>
      <c r="U121" s="80">
        <v>21650</v>
      </c>
      <c r="V121" s="80">
        <v>18114</v>
      </c>
      <c r="W121" s="80">
        <v>17267</v>
      </c>
      <c r="X121" s="80">
        <v>16813</v>
      </c>
      <c r="Y121" s="80">
        <v>17211</v>
      </c>
      <c r="Z121" s="80">
        <v>18136.666666666668</v>
      </c>
      <c r="AA121" s="80">
        <v>18801.333333333332</v>
      </c>
      <c r="AB121" s="80">
        <v>23510</v>
      </c>
      <c r="AC121" s="80">
        <v>19045.000000000004</v>
      </c>
      <c r="AD121" s="80">
        <v>17717.666666666668</v>
      </c>
      <c r="AE121" s="80">
        <v>17769</v>
      </c>
      <c r="AF121" s="80">
        <v>16884.666666666668</v>
      </c>
      <c r="AG121" s="80">
        <v>18150.888888888887</v>
      </c>
      <c r="AH121" s="80">
        <v>18801.333333333332</v>
      </c>
      <c r="AI121" s="80">
        <v>583431.55555555562</v>
      </c>
    </row>
    <row r="122" spans="3:35" x14ac:dyDescent="0.25">
      <c r="C122" s="81" t="s">
        <v>11</v>
      </c>
      <c r="D122" s="82">
        <v>38580</v>
      </c>
      <c r="E122" s="82">
        <v>41124</v>
      </c>
      <c r="F122" s="82">
        <v>44016</v>
      </c>
      <c r="G122" s="82">
        <v>46513</v>
      </c>
      <c r="H122" s="82">
        <v>39135</v>
      </c>
      <c r="I122" s="82">
        <v>37955</v>
      </c>
      <c r="J122" s="82">
        <v>38483</v>
      </c>
      <c r="K122" s="82">
        <v>32824</v>
      </c>
      <c r="L122" s="82">
        <v>38030</v>
      </c>
      <c r="M122" s="82">
        <v>41336</v>
      </c>
      <c r="N122" s="82">
        <v>43969</v>
      </c>
      <c r="O122" s="82">
        <v>38435</v>
      </c>
      <c r="P122" s="82">
        <v>35948</v>
      </c>
      <c r="Q122" s="82">
        <v>36658</v>
      </c>
      <c r="R122" s="82">
        <v>36353</v>
      </c>
      <c r="S122" s="82">
        <v>39929</v>
      </c>
      <c r="T122" s="82">
        <v>39426</v>
      </c>
      <c r="U122" s="82">
        <v>39508</v>
      </c>
      <c r="V122" s="82">
        <v>36684</v>
      </c>
      <c r="W122" s="82">
        <v>35408</v>
      </c>
      <c r="X122" s="82">
        <v>34915</v>
      </c>
      <c r="Y122" s="82">
        <v>35942</v>
      </c>
      <c r="Z122" s="82">
        <v>39588.666666666664</v>
      </c>
      <c r="AA122" s="82">
        <v>41592.666666666657</v>
      </c>
      <c r="AB122" s="82">
        <v>43330</v>
      </c>
      <c r="AC122" s="82">
        <v>38084.666666666664</v>
      </c>
      <c r="AD122" s="82">
        <v>36437</v>
      </c>
      <c r="AE122" s="82">
        <v>36685.333333333328</v>
      </c>
      <c r="AF122" s="82">
        <v>35039.666666666672</v>
      </c>
      <c r="AG122" s="82">
        <v>39182.555555555555</v>
      </c>
      <c r="AH122" s="82">
        <v>41592.666666666657</v>
      </c>
      <c r="AI122" s="82">
        <v>1202704.2222222225</v>
      </c>
    </row>
    <row r="123" spans="3:35" x14ac:dyDescent="0.25">
      <c r="C123" s="79" t="s">
        <v>23</v>
      </c>
      <c r="D123" s="80">
        <v>36642</v>
      </c>
      <c r="E123" s="80">
        <v>38629</v>
      </c>
      <c r="F123" s="80">
        <v>42840</v>
      </c>
      <c r="G123" s="80">
        <v>40301</v>
      </c>
      <c r="H123" s="80">
        <v>38581</v>
      </c>
      <c r="I123" s="80">
        <v>36735</v>
      </c>
      <c r="J123" s="80">
        <v>38962</v>
      </c>
      <c r="K123" s="80">
        <v>37612</v>
      </c>
      <c r="L123" s="80">
        <v>37880</v>
      </c>
      <c r="M123" s="80">
        <v>42827</v>
      </c>
      <c r="N123" s="80">
        <v>40314</v>
      </c>
      <c r="O123" s="80">
        <v>38475</v>
      </c>
      <c r="P123" s="80">
        <v>36478</v>
      </c>
      <c r="Q123" s="80">
        <v>37932</v>
      </c>
      <c r="R123" s="80">
        <v>36258</v>
      </c>
      <c r="S123" s="80">
        <v>38207</v>
      </c>
      <c r="T123" s="80">
        <v>41490</v>
      </c>
      <c r="U123" s="80">
        <v>39006</v>
      </c>
      <c r="V123" s="80">
        <v>36689</v>
      </c>
      <c r="W123" s="80">
        <v>37270</v>
      </c>
      <c r="X123" s="80">
        <v>36483</v>
      </c>
      <c r="Y123" s="80">
        <v>38571</v>
      </c>
      <c r="Z123" s="80">
        <v>39167</v>
      </c>
      <c r="AA123" s="80">
        <v>42214</v>
      </c>
      <c r="AB123" s="80">
        <v>40311</v>
      </c>
      <c r="AC123" s="80">
        <v>38554</v>
      </c>
      <c r="AD123" s="80">
        <v>37038</v>
      </c>
      <c r="AE123" s="80">
        <v>39503</v>
      </c>
      <c r="AF123" s="80">
        <v>36565</v>
      </c>
      <c r="AG123" s="80">
        <v>37736</v>
      </c>
      <c r="AH123" s="80">
        <v>42151</v>
      </c>
      <c r="AI123" s="80">
        <v>1201421</v>
      </c>
    </row>
    <row r="124" spans="3:35" x14ac:dyDescent="0.25">
      <c r="C124" s="79" t="s">
        <v>22</v>
      </c>
      <c r="D124" s="80">
        <v>55640</v>
      </c>
      <c r="E124" s="80">
        <v>57513</v>
      </c>
      <c r="F124" s="80">
        <v>58045</v>
      </c>
      <c r="G124" s="80">
        <v>53701</v>
      </c>
      <c r="H124" s="80">
        <v>56131</v>
      </c>
      <c r="I124" s="80">
        <v>53866</v>
      </c>
      <c r="J124" s="80">
        <v>56575</v>
      </c>
      <c r="K124" s="80">
        <v>53155</v>
      </c>
      <c r="L124" s="80">
        <v>52998</v>
      </c>
      <c r="M124" s="80">
        <v>56065</v>
      </c>
      <c r="N124" s="80">
        <v>55143</v>
      </c>
      <c r="O124" s="80">
        <v>55289</v>
      </c>
      <c r="P124" s="80">
        <v>53454</v>
      </c>
      <c r="Q124" s="80">
        <v>54344</v>
      </c>
      <c r="R124" s="80">
        <v>53816</v>
      </c>
      <c r="S124" s="80">
        <v>56355</v>
      </c>
      <c r="T124" s="80">
        <v>56304</v>
      </c>
      <c r="U124" s="80">
        <v>49738</v>
      </c>
      <c r="V124" s="80">
        <v>53200</v>
      </c>
      <c r="W124" s="80">
        <v>52124</v>
      </c>
      <c r="X124" s="80">
        <v>52592</v>
      </c>
      <c r="Y124" s="80">
        <v>55199</v>
      </c>
      <c r="Z124" s="80">
        <v>56412</v>
      </c>
      <c r="AA124" s="80">
        <v>56503</v>
      </c>
      <c r="AB124" s="80">
        <v>53017</v>
      </c>
      <c r="AC124" s="80">
        <v>54745</v>
      </c>
      <c r="AD124" s="80">
        <v>54718</v>
      </c>
      <c r="AE124" s="80">
        <v>55313</v>
      </c>
      <c r="AF124" s="80">
        <v>48692</v>
      </c>
      <c r="AG124" s="80">
        <v>52425</v>
      </c>
      <c r="AH124" s="80">
        <v>53947</v>
      </c>
      <c r="AI124" s="80">
        <v>1687019</v>
      </c>
    </row>
    <row r="125" spans="3:35" x14ac:dyDescent="0.25">
      <c r="C125" s="81" t="s">
        <v>11</v>
      </c>
      <c r="D125" s="82">
        <v>92282</v>
      </c>
      <c r="E125" s="82">
        <v>96142</v>
      </c>
      <c r="F125" s="82">
        <v>100885</v>
      </c>
      <c r="G125" s="82">
        <v>94002</v>
      </c>
      <c r="H125" s="82">
        <v>94712</v>
      </c>
      <c r="I125" s="82">
        <v>90601</v>
      </c>
      <c r="J125" s="82">
        <v>95537</v>
      </c>
      <c r="K125" s="82">
        <v>90767</v>
      </c>
      <c r="L125" s="82">
        <v>90878</v>
      </c>
      <c r="M125" s="82">
        <v>98892</v>
      </c>
      <c r="N125" s="82">
        <v>95457</v>
      </c>
      <c r="O125" s="82">
        <v>93764</v>
      </c>
      <c r="P125" s="82">
        <v>89932</v>
      </c>
      <c r="Q125" s="82">
        <v>92276</v>
      </c>
      <c r="R125" s="82">
        <v>90074</v>
      </c>
      <c r="S125" s="82">
        <v>94562</v>
      </c>
      <c r="T125" s="82">
        <v>97794</v>
      </c>
      <c r="U125" s="82">
        <v>88744</v>
      </c>
      <c r="V125" s="82">
        <v>89889</v>
      </c>
      <c r="W125" s="82">
        <v>89394</v>
      </c>
      <c r="X125" s="82">
        <v>89075</v>
      </c>
      <c r="Y125" s="82">
        <v>93770</v>
      </c>
      <c r="Z125" s="82">
        <v>95579</v>
      </c>
      <c r="AA125" s="82">
        <v>98717</v>
      </c>
      <c r="AB125" s="82">
        <v>93328</v>
      </c>
      <c r="AC125" s="82">
        <v>93299</v>
      </c>
      <c r="AD125" s="82">
        <v>91756</v>
      </c>
      <c r="AE125" s="82">
        <v>94816</v>
      </c>
      <c r="AF125" s="82">
        <v>85257</v>
      </c>
      <c r="AG125" s="82">
        <v>90161</v>
      </c>
      <c r="AH125" s="82">
        <v>96098</v>
      </c>
      <c r="AI125" s="82">
        <v>2888440</v>
      </c>
    </row>
    <row r="126" spans="3:35" x14ac:dyDescent="0.25">
      <c r="C126" s="79" t="s">
        <v>85</v>
      </c>
      <c r="D126" s="80">
        <v>42089</v>
      </c>
      <c r="E126" s="80">
        <v>42160</v>
      </c>
      <c r="F126" s="80">
        <v>46555</v>
      </c>
      <c r="G126" s="80">
        <v>42167</v>
      </c>
      <c r="H126" s="80">
        <v>43238</v>
      </c>
      <c r="I126" s="80">
        <v>41769</v>
      </c>
      <c r="J126" s="80">
        <v>41598.333333333328</v>
      </c>
      <c r="K126" s="80">
        <v>38497</v>
      </c>
      <c r="L126" s="80">
        <v>40616</v>
      </c>
      <c r="M126" s="80">
        <v>45503</v>
      </c>
      <c r="N126" s="80">
        <v>42771</v>
      </c>
      <c r="O126" s="80">
        <v>42962</v>
      </c>
      <c r="P126" s="80">
        <v>40330</v>
      </c>
      <c r="Q126" s="80">
        <v>41785</v>
      </c>
      <c r="R126" s="80">
        <v>40736.666666666664</v>
      </c>
      <c r="S126" s="80">
        <v>41042</v>
      </c>
      <c r="T126" s="80">
        <v>47619</v>
      </c>
      <c r="U126" s="80">
        <v>41895</v>
      </c>
      <c r="V126" s="80">
        <v>41046</v>
      </c>
      <c r="W126" s="80">
        <v>38934</v>
      </c>
      <c r="X126" s="80">
        <v>40548</v>
      </c>
      <c r="Y126" s="80">
        <v>40951</v>
      </c>
      <c r="Z126" s="80">
        <v>42779</v>
      </c>
      <c r="AA126" s="80">
        <v>43702</v>
      </c>
      <c r="AB126" s="80">
        <v>41051</v>
      </c>
      <c r="AC126" s="80">
        <v>41188</v>
      </c>
      <c r="AD126" s="80">
        <v>41032</v>
      </c>
      <c r="AE126" s="80">
        <v>42307</v>
      </c>
      <c r="AF126" s="80">
        <v>37360</v>
      </c>
      <c r="AG126" s="80">
        <v>37928</v>
      </c>
      <c r="AH126" s="80">
        <v>41739</v>
      </c>
      <c r="AI126" s="80">
        <v>1293898</v>
      </c>
    </row>
    <row r="127" spans="3:35" x14ac:dyDescent="0.25">
      <c r="C127" s="79" t="s">
        <v>84</v>
      </c>
      <c r="D127" s="80">
        <v>49952</v>
      </c>
      <c r="E127" s="80">
        <v>52798</v>
      </c>
      <c r="F127" s="80">
        <v>54994</v>
      </c>
      <c r="G127" s="80">
        <v>49269</v>
      </c>
      <c r="H127" s="80">
        <v>48733</v>
      </c>
      <c r="I127" s="80">
        <v>49047</v>
      </c>
      <c r="J127" s="80">
        <v>49104</v>
      </c>
      <c r="K127" s="80">
        <v>45447</v>
      </c>
      <c r="L127" s="80">
        <v>49340</v>
      </c>
      <c r="M127" s="80">
        <v>52266</v>
      </c>
      <c r="N127" s="80">
        <v>50000</v>
      </c>
      <c r="O127" s="80">
        <v>49258</v>
      </c>
      <c r="P127" s="80">
        <v>47002</v>
      </c>
      <c r="Q127" s="80">
        <v>48310</v>
      </c>
      <c r="R127" s="80">
        <v>48201</v>
      </c>
      <c r="S127" s="80">
        <v>52022</v>
      </c>
      <c r="T127" s="80">
        <v>51851</v>
      </c>
      <c r="U127" s="80">
        <v>43032</v>
      </c>
      <c r="V127" s="80">
        <v>46385</v>
      </c>
      <c r="W127" s="80">
        <v>45457</v>
      </c>
      <c r="X127" s="80">
        <v>47223</v>
      </c>
      <c r="Y127" s="80">
        <v>48900</v>
      </c>
      <c r="Z127" s="80">
        <v>51603</v>
      </c>
      <c r="AA127" s="80">
        <v>51843</v>
      </c>
      <c r="AB127" s="80">
        <v>46512</v>
      </c>
      <c r="AC127" s="80">
        <v>48268</v>
      </c>
      <c r="AD127" s="80">
        <v>49163</v>
      </c>
      <c r="AE127" s="80">
        <v>52290</v>
      </c>
      <c r="AF127" s="80">
        <v>42424</v>
      </c>
      <c r="AG127" s="80">
        <v>45462</v>
      </c>
      <c r="AH127" s="80">
        <v>44524</v>
      </c>
      <c r="AI127" s="80">
        <v>1510680</v>
      </c>
    </row>
    <row r="128" spans="3:35" x14ac:dyDescent="0.25">
      <c r="C128" s="81" t="s">
        <v>11</v>
      </c>
      <c r="D128" s="82">
        <v>92041</v>
      </c>
      <c r="E128" s="82">
        <v>94958</v>
      </c>
      <c r="F128" s="82">
        <v>101549</v>
      </c>
      <c r="G128" s="82">
        <v>91436</v>
      </c>
      <c r="H128" s="82">
        <v>91971</v>
      </c>
      <c r="I128" s="82">
        <v>90816</v>
      </c>
      <c r="J128" s="82">
        <v>90702.333333333328</v>
      </c>
      <c r="K128" s="82">
        <v>83944</v>
      </c>
      <c r="L128" s="82">
        <v>89956</v>
      </c>
      <c r="M128" s="82">
        <v>97769</v>
      </c>
      <c r="N128" s="82">
        <v>92771</v>
      </c>
      <c r="O128" s="82">
        <v>92220</v>
      </c>
      <c r="P128" s="82">
        <v>87332</v>
      </c>
      <c r="Q128" s="82">
        <v>90095</v>
      </c>
      <c r="R128" s="82">
        <v>88937.666666666657</v>
      </c>
      <c r="S128" s="82">
        <v>93064</v>
      </c>
      <c r="T128" s="82">
        <v>99470</v>
      </c>
      <c r="U128" s="82">
        <v>84927</v>
      </c>
      <c r="V128" s="82">
        <v>87431</v>
      </c>
      <c r="W128" s="82">
        <v>84391</v>
      </c>
      <c r="X128" s="82">
        <v>87771</v>
      </c>
      <c r="Y128" s="82">
        <v>89851</v>
      </c>
      <c r="Z128" s="82">
        <v>94382</v>
      </c>
      <c r="AA128" s="82">
        <v>95545</v>
      </c>
      <c r="AB128" s="82">
        <v>87563</v>
      </c>
      <c r="AC128" s="82">
        <v>89456</v>
      </c>
      <c r="AD128" s="82">
        <v>90195</v>
      </c>
      <c r="AE128" s="82">
        <v>94597</v>
      </c>
      <c r="AF128" s="82">
        <v>79784</v>
      </c>
      <c r="AG128" s="82">
        <v>83390</v>
      </c>
      <c r="AH128" s="82">
        <v>86263</v>
      </c>
      <c r="AI128" s="82">
        <v>2804578</v>
      </c>
    </row>
    <row r="129" spans="3:35" x14ac:dyDescent="0.25">
      <c r="C129" s="79" t="s">
        <v>83</v>
      </c>
      <c r="D129" s="80">
        <v>46641</v>
      </c>
      <c r="E129" s="80">
        <v>45321</v>
      </c>
      <c r="F129" s="80">
        <v>42734</v>
      </c>
      <c r="G129" s="80">
        <v>32986</v>
      </c>
      <c r="H129" s="80">
        <v>45145</v>
      </c>
      <c r="I129" s="80">
        <v>46635</v>
      </c>
      <c r="J129" s="80">
        <v>45839</v>
      </c>
      <c r="K129" s="80">
        <v>40383</v>
      </c>
      <c r="L129" s="80">
        <v>44806</v>
      </c>
      <c r="M129" s="80">
        <v>42271</v>
      </c>
      <c r="N129" s="80">
        <v>33207</v>
      </c>
      <c r="O129" s="80">
        <v>45565</v>
      </c>
      <c r="P129" s="80">
        <v>45364</v>
      </c>
      <c r="Q129" s="80">
        <v>46361</v>
      </c>
      <c r="R129" s="80">
        <v>46022</v>
      </c>
      <c r="S129" s="80">
        <v>47530</v>
      </c>
      <c r="T129" s="80">
        <v>41931</v>
      </c>
      <c r="U129" s="80">
        <v>27234</v>
      </c>
      <c r="V129" s="80">
        <v>43851</v>
      </c>
      <c r="W129" s="80">
        <v>44162</v>
      </c>
      <c r="X129" s="80">
        <v>44553</v>
      </c>
      <c r="Y129" s="80">
        <v>46074</v>
      </c>
      <c r="Z129" s="80">
        <v>44308</v>
      </c>
      <c r="AA129" s="80">
        <v>41879</v>
      </c>
      <c r="AB129" s="80">
        <v>30517</v>
      </c>
      <c r="AC129" s="80">
        <v>43486</v>
      </c>
      <c r="AD129" s="80">
        <v>45552</v>
      </c>
      <c r="AE129" s="80">
        <v>44034</v>
      </c>
      <c r="AF129" s="80">
        <v>30778</v>
      </c>
      <c r="AG129" s="80">
        <v>41347</v>
      </c>
      <c r="AH129" s="80">
        <v>34980</v>
      </c>
      <c r="AI129" s="80">
        <v>1301496</v>
      </c>
    </row>
    <row r="130" spans="3:35" x14ac:dyDescent="0.25">
      <c r="C130" s="79" t="s">
        <v>82</v>
      </c>
      <c r="D130" s="80">
        <v>46504</v>
      </c>
      <c r="E130" s="80">
        <v>43632</v>
      </c>
      <c r="F130" s="80">
        <v>41590</v>
      </c>
      <c r="G130" s="80">
        <v>34330</v>
      </c>
      <c r="H130" s="80">
        <v>44815</v>
      </c>
      <c r="I130" s="80">
        <v>46610</v>
      </c>
      <c r="J130" s="80">
        <v>45767</v>
      </c>
      <c r="K130" s="80">
        <v>42188</v>
      </c>
      <c r="L130" s="80">
        <v>43873</v>
      </c>
      <c r="M130" s="80">
        <v>40809</v>
      </c>
      <c r="N130" s="80">
        <v>33253</v>
      </c>
      <c r="O130" s="80">
        <v>45786</v>
      </c>
      <c r="P130" s="80">
        <v>44990</v>
      </c>
      <c r="Q130" s="80">
        <v>46476</v>
      </c>
      <c r="R130" s="80">
        <v>46080</v>
      </c>
      <c r="S130" s="80">
        <v>45643</v>
      </c>
      <c r="T130" s="80">
        <v>41505</v>
      </c>
      <c r="U130" s="80">
        <v>29209</v>
      </c>
      <c r="V130" s="80">
        <v>44270</v>
      </c>
      <c r="W130" s="80">
        <v>45118</v>
      </c>
      <c r="X130" s="80">
        <v>44708</v>
      </c>
      <c r="Y130" s="80">
        <v>45657</v>
      </c>
      <c r="Z130" s="80">
        <v>42760.25</v>
      </c>
      <c r="AA130" s="80">
        <v>40802</v>
      </c>
      <c r="AB130" s="80">
        <v>31813</v>
      </c>
      <c r="AC130" s="80">
        <v>43729</v>
      </c>
      <c r="AD130" s="80">
        <v>45448</v>
      </c>
      <c r="AE130" s="80">
        <v>42590</v>
      </c>
      <c r="AF130" s="80">
        <v>30818</v>
      </c>
      <c r="AG130" s="80">
        <v>41642</v>
      </c>
      <c r="AH130" s="80">
        <v>36378</v>
      </c>
      <c r="AI130" s="80">
        <v>1298793.25</v>
      </c>
    </row>
    <row r="131" spans="3:35" x14ac:dyDescent="0.25">
      <c r="C131" s="81" t="s">
        <v>11</v>
      </c>
      <c r="D131" s="82">
        <v>93145</v>
      </c>
      <c r="E131" s="82">
        <v>88953</v>
      </c>
      <c r="F131" s="82">
        <v>84324</v>
      </c>
      <c r="G131" s="82">
        <v>67316</v>
      </c>
      <c r="H131" s="82">
        <v>89960</v>
      </c>
      <c r="I131" s="82">
        <v>93245</v>
      </c>
      <c r="J131" s="82">
        <v>91606</v>
      </c>
      <c r="K131" s="82">
        <v>82571</v>
      </c>
      <c r="L131" s="82">
        <v>88679</v>
      </c>
      <c r="M131" s="82">
        <v>83080</v>
      </c>
      <c r="N131" s="82">
        <v>66460</v>
      </c>
      <c r="O131" s="82">
        <v>91351</v>
      </c>
      <c r="P131" s="82">
        <v>90354</v>
      </c>
      <c r="Q131" s="82">
        <v>92837</v>
      </c>
      <c r="R131" s="82">
        <v>92102</v>
      </c>
      <c r="S131" s="82">
        <v>93173</v>
      </c>
      <c r="T131" s="82">
        <v>83436</v>
      </c>
      <c r="U131" s="82">
        <v>56443</v>
      </c>
      <c r="V131" s="82">
        <v>88121</v>
      </c>
      <c r="W131" s="82">
        <v>89280</v>
      </c>
      <c r="X131" s="82">
        <v>89261</v>
      </c>
      <c r="Y131" s="82">
        <v>91731</v>
      </c>
      <c r="Z131" s="82">
        <v>87068.25</v>
      </c>
      <c r="AA131" s="82">
        <v>82681</v>
      </c>
      <c r="AB131" s="82">
        <v>62330</v>
      </c>
      <c r="AC131" s="82">
        <v>87215</v>
      </c>
      <c r="AD131" s="82">
        <v>91000</v>
      </c>
      <c r="AE131" s="82">
        <v>86624</v>
      </c>
      <c r="AF131" s="82">
        <v>61596</v>
      </c>
      <c r="AG131" s="82">
        <v>82989</v>
      </c>
      <c r="AH131" s="82">
        <v>71358</v>
      </c>
      <c r="AI131" s="82">
        <v>2600289.25</v>
      </c>
    </row>
    <row r="132" spans="3:35" x14ac:dyDescent="0.25">
      <c r="C132" s="79" t="s">
        <v>81</v>
      </c>
      <c r="D132" s="80">
        <v>69281</v>
      </c>
      <c r="E132" s="80">
        <v>67966</v>
      </c>
      <c r="F132" s="80">
        <v>72013</v>
      </c>
      <c r="G132" s="80">
        <v>64638</v>
      </c>
      <c r="H132" s="80">
        <v>70943</v>
      </c>
      <c r="I132" s="80">
        <v>71738</v>
      </c>
      <c r="J132" s="80">
        <v>69340</v>
      </c>
      <c r="K132" s="80">
        <v>66981</v>
      </c>
      <c r="L132" s="80">
        <v>66886</v>
      </c>
      <c r="M132" s="80">
        <v>70920</v>
      </c>
      <c r="N132" s="80">
        <v>65702</v>
      </c>
      <c r="O132" s="80">
        <v>69427</v>
      </c>
      <c r="P132" s="80">
        <v>66541</v>
      </c>
      <c r="Q132" s="80">
        <v>67636</v>
      </c>
      <c r="R132" s="80">
        <v>63897</v>
      </c>
      <c r="S132" s="80">
        <v>72056</v>
      </c>
      <c r="T132" s="80">
        <v>70487</v>
      </c>
      <c r="U132" s="80">
        <v>65567</v>
      </c>
      <c r="V132" s="80">
        <v>65737</v>
      </c>
      <c r="W132" s="80">
        <v>66921</v>
      </c>
      <c r="X132" s="80">
        <v>67685</v>
      </c>
      <c r="Y132" s="80">
        <v>68205</v>
      </c>
      <c r="Z132" s="80">
        <v>67252</v>
      </c>
      <c r="AA132" s="80">
        <v>70822</v>
      </c>
      <c r="AB132" s="80">
        <v>63609</v>
      </c>
      <c r="AC132" s="80">
        <v>67561</v>
      </c>
      <c r="AD132" s="80">
        <v>66754</v>
      </c>
      <c r="AE132" s="80">
        <v>67921</v>
      </c>
      <c r="AF132" s="80">
        <v>63946</v>
      </c>
      <c r="AG132" s="80">
        <v>62162</v>
      </c>
      <c r="AH132" s="80">
        <v>68577</v>
      </c>
      <c r="AI132" s="80">
        <v>2099171</v>
      </c>
    </row>
    <row r="133" spans="3:35" x14ac:dyDescent="0.25">
      <c r="C133" s="79" t="s">
        <v>80</v>
      </c>
      <c r="D133" s="80">
        <v>82898</v>
      </c>
      <c r="E133" s="80">
        <v>82986</v>
      </c>
      <c r="F133" s="80">
        <v>78866</v>
      </c>
      <c r="G133" s="80">
        <v>78442</v>
      </c>
      <c r="H133" s="80">
        <v>87865</v>
      </c>
      <c r="I133" s="80">
        <v>82248</v>
      </c>
      <c r="J133" s="80">
        <v>80636</v>
      </c>
      <c r="K133" s="80">
        <v>77620</v>
      </c>
      <c r="L133" s="80">
        <v>83536</v>
      </c>
      <c r="M133" s="80">
        <v>80274</v>
      </c>
      <c r="N133" s="80">
        <v>80829</v>
      </c>
      <c r="O133" s="80">
        <v>85162</v>
      </c>
      <c r="P133" s="80">
        <v>77923</v>
      </c>
      <c r="Q133" s="80">
        <v>81958</v>
      </c>
      <c r="R133" s="80">
        <v>79418</v>
      </c>
      <c r="S133" s="80">
        <v>84327</v>
      </c>
      <c r="T133" s="80">
        <v>77817</v>
      </c>
      <c r="U133" s="80">
        <v>77486</v>
      </c>
      <c r="V133" s="80">
        <v>83342</v>
      </c>
      <c r="W133" s="80">
        <v>77112</v>
      </c>
      <c r="X133" s="80">
        <v>80113</v>
      </c>
      <c r="Y133" s="80">
        <v>83023</v>
      </c>
      <c r="Z133" s="80">
        <v>86125</v>
      </c>
      <c r="AA133" s="80">
        <v>82690</v>
      </c>
      <c r="AB133" s="80">
        <v>80246</v>
      </c>
      <c r="AC133" s="80">
        <v>84671</v>
      </c>
      <c r="AD133" s="80">
        <v>81229</v>
      </c>
      <c r="AE133" s="80">
        <v>80977</v>
      </c>
      <c r="AF133" s="80">
        <v>77761</v>
      </c>
      <c r="AG133" s="80">
        <v>77222</v>
      </c>
      <c r="AH133" s="80">
        <v>81178</v>
      </c>
      <c r="AI133" s="80">
        <v>2515980</v>
      </c>
    </row>
    <row r="134" spans="3:35" x14ac:dyDescent="0.25">
      <c r="C134" s="81" t="s">
        <v>11</v>
      </c>
      <c r="D134" s="82">
        <v>152179</v>
      </c>
      <c r="E134" s="82">
        <v>150952</v>
      </c>
      <c r="F134" s="82">
        <v>150879</v>
      </c>
      <c r="G134" s="82">
        <v>143080</v>
      </c>
      <c r="H134" s="82">
        <v>158808</v>
      </c>
      <c r="I134" s="82">
        <v>153986</v>
      </c>
      <c r="J134" s="82">
        <v>149976</v>
      </c>
      <c r="K134" s="82">
        <v>144601</v>
      </c>
      <c r="L134" s="82">
        <v>150422</v>
      </c>
      <c r="M134" s="82">
        <v>151194</v>
      </c>
      <c r="N134" s="82">
        <v>146531</v>
      </c>
      <c r="O134" s="82">
        <v>154589</v>
      </c>
      <c r="P134" s="82">
        <v>144464</v>
      </c>
      <c r="Q134" s="82">
        <v>149594</v>
      </c>
      <c r="R134" s="82">
        <v>143315</v>
      </c>
      <c r="S134" s="82">
        <v>156383</v>
      </c>
      <c r="T134" s="82">
        <v>148304</v>
      </c>
      <c r="U134" s="82">
        <v>143053</v>
      </c>
      <c r="V134" s="82">
        <v>149079</v>
      </c>
      <c r="W134" s="82">
        <v>144033</v>
      </c>
      <c r="X134" s="82">
        <v>147798</v>
      </c>
      <c r="Y134" s="82">
        <v>151228</v>
      </c>
      <c r="Z134" s="82">
        <v>153377</v>
      </c>
      <c r="AA134" s="82">
        <v>153512</v>
      </c>
      <c r="AB134" s="82">
        <v>143855</v>
      </c>
      <c r="AC134" s="82">
        <v>152232</v>
      </c>
      <c r="AD134" s="82">
        <v>147983</v>
      </c>
      <c r="AE134" s="82">
        <v>148898</v>
      </c>
      <c r="AF134" s="82">
        <v>141707</v>
      </c>
      <c r="AG134" s="82">
        <v>139384</v>
      </c>
      <c r="AH134" s="82">
        <v>149755</v>
      </c>
      <c r="AI134" s="82">
        <v>4615151</v>
      </c>
    </row>
    <row r="135" spans="3:35" x14ac:dyDescent="0.25">
      <c r="C135" s="79" t="s">
        <v>79</v>
      </c>
      <c r="D135" s="80">
        <v>49781</v>
      </c>
      <c r="E135" s="80">
        <v>51146</v>
      </c>
      <c r="F135" s="80">
        <v>55408</v>
      </c>
      <c r="G135" s="80">
        <v>47977</v>
      </c>
      <c r="H135" s="80">
        <v>50183</v>
      </c>
      <c r="I135" s="80">
        <v>50190</v>
      </c>
      <c r="J135" s="80">
        <v>50480</v>
      </c>
      <c r="K135" s="80">
        <v>44845</v>
      </c>
      <c r="L135" s="80">
        <v>48015</v>
      </c>
      <c r="M135" s="80">
        <v>52586</v>
      </c>
      <c r="N135" s="80">
        <v>46153</v>
      </c>
      <c r="O135" s="80">
        <v>48458</v>
      </c>
      <c r="P135" s="80">
        <v>47838</v>
      </c>
      <c r="Q135" s="80">
        <v>49431</v>
      </c>
      <c r="R135" s="80">
        <v>48667</v>
      </c>
      <c r="S135" s="80">
        <v>50232</v>
      </c>
      <c r="T135" s="80">
        <v>50848</v>
      </c>
      <c r="U135" s="80">
        <v>44600</v>
      </c>
      <c r="V135" s="80">
        <v>47240</v>
      </c>
      <c r="W135" s="80">
        <v>47530</v>
      </c>
      <c r="X135" s="80">
        <v>48654</v>
      </c>
      <c r="Y135" s="80">
        <v>47777</v>
      </c>
      <c r="Z135" s="80">
        <v>50335</v>
      </c>
      <c r="AA135" s="80">
        <v>54244</v>
      </c>
      <c r="AB135" s="80">
        <v>48927</v>
      </c>
      <c r="AC135" s="80">
        <v>49298</v>
      </c>
      <c r="AD135" s="80">
        <v>49958</v>
      </c>
      <c r="AE135" s="80">
        <v>49949</v>
      </c>
      <c r="AF135" s="80">
        <v>45886</v>
      </c>
      <c r="AG135" s="80">
        <v>48003</v>
      </c>
      <c r="AH135" s="80">
        <v>50716</v>
      </c>
      <c r="AI135" s="80">
        <v>1525355</v>
      </c>
    </row>
    <row r="136" spans="3:35" x14ac:dyDescent="0.25">
      <c r="C136" s="79" t="s">
        <v>78</v>
      </c>
      <c r="D136" s="80">
        <v>68269</v>
      </c>
      <c r="E136" s="80">
        <v>66293</v>
      </c>
      <c r="F136" s="80">
        <v>74321</v>
      </c>
      <c r="G136" s="80">
        <v>65095</v>
      </c>
      <c r="H136" s="80">
        <v>65782</v>
      </c>
      <c r="I136" s="80">
        <v>66730</v>
      </c>
      <c r="J136" s="80">
        <v>66000</v>
      </c>
      <c r="K136" s="80">
        <v>60865</v>
      </c>
      <c r="L136" s="80">
        <v>63974</v>
      </c>
      <c r="M136" s="80">
        <v>70667</v>
      </c>
      <c r="N136" s="80">
        <v>64726</v>
      </c>
      <c r="O136" s="80">
        <v>66183</v>
      </c>
      <c r="P136" s="80">
        <v>65786</v>
      </c>
      <c r="Q136" s="80">
        <v>67306</v>
      </c>
      <c r="R136" s="80">
        <v>67635</v>
      </c>
      <c r="S136" s="80">
        <v>68994</v>
      </c>
      <c r="T136" s="80">
        <v>70406</v>
      </c>
      <c r="U136" s="80">
        <v>57157</v>
      </c>
      <c r="V136" s="80">
        <v>65101</v>
      </c>
      <c r="W136" s="80">
        <v>66346</v>
      </c>
      <c r="X136" s="80">
        <v>62334</v>
      </c>
      <c r="Y136" s="80">
        <v>66714</v>
      </c>
      <c r="Z136" s="80">
        <v>68897</v>
      </c>
      <c r="AA136" s="80">
        <v>72341</v>
      </c>
      <c r="AB136" s="80">
        <v>62952</v>
      </c>
      <c r="AC136" s="80">
        <v>66076</v>
      </c>
      <c r="AD136" s="80">
        <v>67002</v>
      </c>
      <c r="AE136" s="80">
        <v>68721</v>
      </c>
      <c r="AF136" s="80">
        <v>57650</v>
      </c>
      <c r="AG136" s="80">
        <v>62325</v>
      </c>
      <c r="AH136" s="80">
        <v>65193</v>
      </c>
      <c r="AI136" s="80">
        <v>2047841</v>
      </c>
    </row>
    <row r="137" spans="3:35" x14ac:dyDescent="0.25">
      <c r="C137" s="81" t="s">
        <v>11</v>
      </c>
      <c r="D137" s="82">
        <v>118050</v>
      </c>
      <c r="E137" s="82">
        <v>117439</v>
      </c>
      <c r="F137" s="82">
        <v>129729</v>
      </c>
      <c r="G137" s="82">
        <v>113072</v>
      </c>
      <c r="H137" s="82">
        <v>115965</v>
      </c>
      <c r="I137" s="82">
        <v>116920</v>
      </c>
      <c r="J137" s="82">
        <v>116480</v>
      </c>
      <c r="K137" s="82">
        <v>105710</v>
      </c>
      <c r="L137" s="82">
        <v>111989</v>
      </c>
      <c r="M137" s="82">
        <v>123253</v>
      </c>
      <c r="N137" s="82">
        <v>110879</v>
      </c>
      <c r="O137" s="82">
        <v>114641</v>
      </c>
      <c r="P137" s="82">
        <v>113624</v>
      </c>
      <c r="Q137" s="82">
        <v>116737</v>
      </c>
      <c r="R137" s="82">
        <v>116302</v>
      </c>
      <c r="S137" s="82">
        <v>119226</v>
      </c>
      <c r="T137" s="82">
        <v>121254</v>
      </c>
      <c r="U137" s="82">
        <v>101757</v>
      </c>
      <c r="V137" s="82">
        <v>112341</v>
      </c>
      <c r="W137" s="82">
        <v>113876</v>
      </c>
      <c r="X137" s="82">
        <v>110988</v>
      </c>
      <c r="Y137" s="82">
        <v>114491</v>
      </c>
      <c r="Z137" s="82">
        <v>119232</v>
      </c>
      <c r="AA137" s="82">
        <v>126585</v>
      </c>
      <c r="AB137" s="82">
        <v>111879</v>
      </c>
      <c r="AC137" s="82">
        <v>115374</v>
      </c>
      <c r="AD137" s="82">
        <v>116960</v>
      </c>
      <c r="AE137" s="82">
        <v>118670</v>
      </c>
      <c r="AF137" s="82">
        <v>103536</v>
      </c>
      <c r="AG137" s="82">
        <v>110328</v>
      </c>
      <c r="AH137" s="82">
        <v>115909</v>
      </c>
      <c r="AI137" s="82">
        <v>3573196</v>
      </c>
    </row>
    <row r="138" spans="3:35" x14ac:dyDescent="0.25">
      <c r="C138" s="79" t="s">
        <v>77</v>
      </c>
      <c r="D138" s="80">
        <v>18730</v>
      </c>
      <c r="E138" s="80">
        <v>18494.666666666668</v>
      </c>
      <c r="F138" s="80">
        <v>14175</v>
      </c>
      <c r="G138" s="80">
        <v>13771</v>
      </c>
      <c r="H138" s="80">
        <v>16689</v>
      </c>
      <c r="I138" s="80">
        <v>17207.666666666664</v>
      </c>
      <c r="J138" s="80">
        <v>18040</v>
      </c>
      <c r="K138" s="80">
        <v>16995</v>
      </c>
      <c r="L138" s="80">
        <v>17667.555555555555</v>
      </c>
      <c r="M138" s="80">
        <v>14224</v>
      </c>
      <c r="N138" s="80">
        <v>13709</v>
      </c>
      <c r="O138" s="80">
        <v>16711</v>
      </c>
      <c r="P138" s="80">
        <v>17909</v>
      </c>
      <c r="Q138" s="80">
        <v>17501</v>
      </c>
      <c r="R138" s="80">
        <v>18134</v>
      </c>
      <c r="S138" s="80">
        <v>18766</v>
      </c>
      <c r="T138" s="80">
        <v>14791</v>
      </c>
      <c r="U138" s="80">
        <v>9970</v>
      </c>
      <c r="V138" s="80">
        <v>16417</v>
      </c>
      <c r="W138" s="80">
        <v>16831</v>
      </c>
      <c r="X138" s="80">
        <v>17127</v>
      </c>
      <c r="Y138" s="80">
        <v>16981.5</v>
      </c>
      <c r="Z138" s="80">
        <v>18643.666666666668</v>
      </c>
      <c r="AA138" s="80">
        <v>14020</v>
      </c>
      <c r="AB138" s="80">
        <v>11313</v>
      </c>
      <c r="AC138" s="80">
        <v>16126</v>
      </c>
      <c r="AD138" s="80">
        <v>18008</v>
      </c>
      <c r="AE138" s="80">
        <v>16808</v>
      </c>
      <c r="AF138" s="80">
        <v>10650</v>
      </c>
      <c r="AG138" s="80">
        <v>16074</v>
      </c>
      <c r="AH138" s="80">
        <v>12251</v>
      </c>
      <c r="AI138" s="80">
        <v>494735.05555555556</v>
      </c>
    </row>
    <row r="139" spans="3:35" x14ac:dyDescent="0.25">
      <c r="C139" s="79" t="s">
        <v>76</v>
      </c>
      <c r="D139" s="80">
        <v>17987</v>
      </c>
      <c r="E139" s="80">
        <v>14651.666666666668</v>
      </c>
      <c r="F139" s="80">
        <v>16426</v>
      </c>
      <c r="G139" s="80">
        <v>11582</v>
      </c>
      <c r="H139" s="80">
        <v>16025</v>
      </c>
      <c r="I139" s="80">
        <v>13244</v>
      </c>
      <c r="J139" s="80">
        <v>17239</v>
      </c>
      <c r="K139" s="80">
        <v>15723</v>
      </c>
      <c r="L139" s="80">
        <v>17715.416666666668</v>
      </c>
      <c r="M139" s="80">
        <v>14693.5</v>
      </c>
      <c r="N139" s="80">
        <v>10408</v>
      </c>
      <c r="O139" s="80">
        <v>16028</v>
      </c>
      <c r="P139" s="80">
        <v>17513</v>
      </c>
      <c r="Q139" s="80">
        <v>17623</v>
      </c>
      <c r="R139" s="80">
        <v>17931</v>
      </c>
      <c r="S139" s="80">
        <v>19240</v>
      </c>
      <c r="T139" s="80">
        <v>15747</v>
      </c>
      <c r="U139" s="80">
        <v>7329</v>
      </c>
      <c r="V139" s="80">
        <v>15220</v>
      </c>
      <c r="W139" s="80">
        <v>16030</v>
      </c>
      <c r="X139" s="80">
        <v>16195</v>
      </c>
      <c r="Y139" s="80">
        <v>15878.25</v>
      </c>
      <c r="Z139" s="80">
        <v>18241.333333333332</v>
      </c>
      <c r="AA139" s="80">
        <v>15013</v>
      </c>
      <c r="AB139" s="80">
        <v>8847</v>
      </c>
      <c r="AC139" s="80">
        <v>15493</v>
      </c>
      <c r="AD139" s="80">
        <v>17664</v>
      </c>
      <c r="AE139" s="80">
        <v>17556</v>
      </c>
      <c r="AF139" s="80">
        <v>8856</v>
      </c>
      <c r="AG139" s="80">
        <v>16535</v>
      </c>
      <c r="AH139" s="80">
        <v>11620</v>
      </c>
      <c r="AI139" s="80">
        <v>470254.16666666669</v>
      </c>
    </row>
    <row r="140" spans="3:35" x14ac:dyDescent="0.25">
      <c r="C140" s="81" t="s">
        <v>11</v>
      </c>
      <c r="D140" s="82">
        <v>36717</v>
      </c>
      <c r="E140" s="82">
        <v>33146.333333333336</v>
      </c>
      <c r="F140" s="82">
        <v>30601</v>
      </c>
      <c r="G140" s="82">
        <v>25353</v>
      </c>
      <c r="H140" s="82">
        <v>32714</v>
      </c>
      <c r="I140" s="82">
        <v>30451.666666666664</v>
      </c>
      <c r="J140" s="82">
        <v>35279</v>
      </c>
      <c r="K140" s="82">
        <v>32718</v>
      </c>
      <c r="L140" s="82">
        <v>35382.972222222219</v>
      </c>
      <c r="M140" s="82">
        <v>28917.5</v>
      </c>
      <c r="N140" s="82">
        <v>24117</v>
      </c>
      <c r="O140" s="82">
        <v>32739</v>
      </c>
      <c r="P140" s="82">
        <v>35422</v>
      </c>
      <c r="Q140" s="82">
        <v>35124</v>
      </c>
      <c r="R140" s="82">
        <v>36065</v>
      </c>
      <c r="S140" s="82">
        <v>38006</v>
      </c>
      <c r="T140" s="82">
        <v>30538</v>
      </c>
      <c r="U140" s="82">
        <v>17299</v>
      </c>
      <c r="V140" s="82">
        <v>31637</v>
      </c>
      <c r="W140" s="82">
        <v>32861</v>
      </c>
      <c r="X140" s="82">
        <v>33322</v>
      </c>
      <c r="Y140" s="82">
        <v>32859.75</v>
      </c>
      <c r="Z140" s="82">
        <v>36885</v>
      </c>
      <c r="AA140" s="82">
        <v>29033</v>
      </c>
      <c r="AB140" s="82">
        <v>20160</v>
      </c>
      <c r="AC140" s="82">
        <v>31619</v>
      </c>
      <c r="AD140" s="82">
        <v>35672</v>
      </c>
      <c r="AE140" s="82">
        <v>34364</v>
      </c>
      <c r="AF140" s="82">
        <v>19506</v>
      </c>
      <c r="AG140" s="82">
        <v>32609</v>
      </c>
      <c r="AH140" s="82">
        <v>23871</v>
      </c>
      <c r="AI140" s="82">
        <v>964989.22222222225</v>
      </c>
    </row>
    <row r="141" spans="3:35" x14ac:dyDescent="0.25">
      <c r="C141" s="79" t="s">
        <v>21</v>
      </c>
      <c r="D141" s="80">
        <v>17056.5</v>
      </c>
      <c r="E141" s="80">
        <v>21675.5</v>
      </c>
      <c r="F141" s="80">
        <v>15550.5</v>
      </c>
      <c r="G141" s="80">
        <v>10297.333333333332</v>
      </c>
      <c r="H141" s="80">
        <v>17567</v>
      </c>
      <c r="I141" s="80">
        <v>18513</v>
      </c>
      <c r="J141" s="80">
        <v>19156</v>
      </c>
      <c r="K141" s="80">
        <v>17828</v>
      </c>
      <c r="L141" s="80">
        <v>20840</v>
      </c>
      <c r="M141" s="80">
        <v>15746</v>
      </c>
      <c r="N141" s="80">
        <v>10070</v>
      </c>
      <c r="O141" s="80">
        <v>18524</v>
      </c>
      <c r="P141" s="80">
        <v>20954</v>
      </c>
      <c r="Q141" s="80">
        <v>20342</v>
      </c>
      <c r="R141" s="80">
        <v>21132</v>
      </c>
      <c r="S141" s="80">
        <v>23369</v>
      </c>
      <c r="T141" s="80">
        <v>17443</v>
      </c>
      <c r="U141" s="80">
        <v>7268</v>
      </c>
      <c r="V141" s="80">
        <v>17683.333333333332</v>
      </c>
      <c r="W141" s="80">
        <v>19375</v>
      </c>
      <c r="X141" s="80">
        <v>20383.333333333336</v>
      </c>
      <c r="Y141" s="80">
        <v>19200</v>
      </c>
      <c r="Z141" s="80">
        <v>22713</v>
      </c>
      <c r="AA141" s="80">
        <v>16265</v>
      </c>
      <c r="AB141" s="80">
        <v>8521</v>
      </c>
      <c r="AC141" s="80">
        <v>18396</v>
      </c>
      <c r="AD141" s="80">
        <v>21118</v>
      </c>
      <c r="AE141" s="80">
        <v>20422</v>
      </c>
      <c r="AF141" s="80">
        <v>10066</v>
      </c>
      <c r="AG141" s="80">
        <v>19780</v>
      </c>
      <c r="AH141" s="80">
        <v>12748</v>
      </c>
      <c r="AI141" s="80">
        <v>540002.5</v>
      </c>
    </row>
    <row r="142" spans="3:35" x14ac:dyDescent="0.25">
      <c r="C142" s="79" t="s">
        <v>20</v>
      </c>
      <c r="D142" s="80">
        <v>7122</v>
      </c>
      <c r="E142" s="80">
        <v>7803.25</v>
      </c>
      <c r="F142" s="80">
        <v>5853</v>
      </c>
      <c r="G142" s="80">
        <v>12668.333333333334</v>
      </c>
      <c r="H142" s="80">
        <v>15896</v>
      </c>
      <c r="I142" s="80">
        <v>16879</v>
      </c>
      <c r="J142" s="80">
        <v>17685</v>
      </c>
      <c r="K142" s="80">
        <v>16227</v>
      </c>
      <c r="L142" s="80">
        <v>18093</v>
      </c>
      <c r="M142" s="80">
        <v>13679</v>
      </c>
      <c r="N142" s="80">
        <v>13813</v>
      </c>
      <c r="O142" s="80">
        <v>7935</v>
      </c>
      <c r="P142" s="80">
        <v>4531</v>
      </c>
      <c r="Q142" s="80">
        <v>5114</v>
      </c>
      <c r="R142" s="80">
        <v>4940</v>
      </c>
      <c r="S142" s="80">
        <v>5190</v>
      </c>
      <c r="T142" s="80">
        <v>3448</v>
      </c>
      <c r="U142" s="80">
        <v>2264</v>
      </c>
      <c r="V142" s="80">
        <v>4584.333333333333</v>
      </c>
      <c r="W142" s="80">
        <v>4211</v>
      </c>
      <c r="X142" s="80">
        <v>5390.333333333333</v>
      </c>
      <c r="Y142" s="80">
        <v>4255</v>
      </c>
      <c r="Z142" s="80">
        <v>4551</v>
      </c>
      <c r="AA142" s="80">
        <v>3394</v>
      </c>
      <c r="AB142" s="80">
        <v>2311</v>
      </c>
      <c r="AC142" s="80">
        <v>4083</v>
      </c>
      <c r="AD142" s="80">
        <v>4227</v>
      </c>
      <c r="AE142" s="80">
        <v>3807</v>
      </c>
      <c r="AF142" s="80">
        <v>3066</v>
      </c>
      <c r="AG142" s="80">
        <v>3379</v>
      </c>
      <c r="AH142" s="80">
        <v>2891</v>
      </c>
      <c r="AI142" s="80">
        <v>229290.25000000003</v>
      </c>
    </row>
    <row r="143" spans="3:35" x14ac:dyDescent="0.25">
      <c r="C143" s="81" t="s">
        <v>11</v>
      </c>
      <c r="D143" s="82">
        <v>24178.5</v>
      </c>
      <c r="E143" s="82">
        <v>29478.75</v>
      </c>
      <c r="F143" s="82">
        <v>21403.5</v>
      </c>
      <c r="G143" s="82">
        <v>22965.666666666664</v>
      </c>
      <c r="H143" s="82">
        <v>33463</v>
      </c>
      <c r="I143" s="82">
        <v>35392</v>
      </c>
      <c r="J143" s="82">
        <v>36841</v>
      </c>
      <c r="K143" s="82">
        <v>34055</v>
      </c>
      <c r="L143" s="82">
        <v>38933</v>
      </c>
      <c r="M143" s="82">
        <v>29425</v>
      </c>
      <c r="N143" s="82">
        <v>23883</v>
      </c>
      <c r="O143" s="82">
        <v>26459</v>
      </c>
      <c r="P143" s="82">
        <v>25485</v>
      </c>
      <c r="Q143" s="82">
        <v>25456</v>
      </c>
      <c r="R143" s="82">
        <v>26072</v>
      </c>
      <c r="S143" s="82">
        <v>28559</v>
      </c>
      <c r="T143" s="82">
        <v>20891</v>
      </c>
      <c r="U143" s="82">
        <v>9532</v>
      </c>
      <c r="V143" s="82">
        <v>22267.666666666664</v>
      </c>
      <c r="W143" s="82">
        <v>23586</v>
      </c>
      <c r="X143" s="82">
        <v>25773.666666666668</v>
      </c>
      <c r="Y143" s="82">
        <v>23455</v>
      </c>
      <c r="Z143" s="82">
        <v>27264</v>
      </c>
      <c r="AA143" s="82">
        <v>19659</v>
      </c>
      <c r="AB143" s="82">
        <v>10832</v>
      </c>
      <c r="AC143" s="82">
        <v>22479</v>
      </c>
      <c r="AD143" s="82">
        <v>25345</v>
      </c>
      <c r="AE143" s="82">
        <v>24229</v>
      </c>
      <c r="AF143" s="82">
        <v>13132</v>
      </c>
      <c r="AG143" s="82">
        <v>23159</v>
      </c>
      <c r="AH143" s="82">
        <v>15639</v>
      </c>
      <c r="AI143" s="82">
        <v>769292.75</v>
      </c>
    </row>
    <row r="144" spans="3:35" x14ac:dyDescent="0.25">
      <c r="C144" s="79" t="s">
        <v>19</v>
      </c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</row>
    <row r="145" spans="3:35" x14ac:dyDescent="0.25">
      <c r="C145" s="79" t="s">
        <v>18</v>
      </c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</row>
    <row r="146" spans="3:35" x14ac:dyDescent="0.25">
      <c r="C146" s="81" t="s">
        <v>11</v>
      </c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</row>
    <row r="147" spans="3:35" x14ac:dyDescent="0.25">
      <c r="C147" s="79" t="s">
        <v>17</v>
      </c>
      <c r="D147" s="80">
        <v>16791</v>
      </c>
      <c r="E147" s="80">
        <v>18433</v>
      </c>
      <c r="F147" s="80">
        <v>13669</v>
      </c>
      <c r="G147" s="80">
        <v>21578</v>
      </c>
      <c r="H147" s="80">
        <v>15611</v>
      </c>
      <c r="I147" s="80">
        <v>15803</v>
      </c>
      <c r="J147" s="80">
        <v>16378</v>
      </c>
      <c r="K147" s="80">
        <v>12447</v>
      </c>
      <c r="L147" s="80">
        <v>16874</v>
      </c>
      <c r="M147" s="80">
        <v>14589</v>
      </c>
      <c r="N147" s="80">
        <v>19780</v>
      </c>
      <c r="O147" s="80">
        <v>16451</v>
      </c>
      <c r="P147" s="80">
        <v>16979</v>
      </c>
      <c r="Q147" s="80">
        <v>15763</v>
      </c>
      <c r="R147" s="80">
        <v>16919</v>
      </c>
      <c r="S147" s="80">
        <v>18507</v>
      </c>
      <c r="T147" s="80">
        <v>14420</v>
      </c>
      <c r="U147" s="80">
        <v>13125</v>
      </c>
      <c r="V147" s="80">
        <v>15355</v>
      </c>
      <c r="W147" s="80">
        <v>14298.666666666666</v>
      </c>
      <c r="X147" s="80">
        <v>16468.333333333332</v>
      </c>
      <c r="Y147" s="80">
        <v>15958</v>
      </c>
      <c r="Z147" s="80">
        <v>16871</v>
      </c>
      <c r="AA147" s="80">
        <v>12122</v>
      </c>
      <c r="AB147" s="80">
        <v>15029</v>
      </c>
      <c r="AC147" s="80">
        <v>14280</v>
      </c>
      <c r="AD147" s="80">
        <v>15436</v>
      </c>
      <c r="AE147" s="80">
        <v>12702</v>
      </c>
      <c r="AF147" s="80">
        <v>5323</v>
      </c>
      <c r="AG147" s="80">
        <v>11868</v>
      </c>
      <c r="AH147" s="80">
        <v>9049</v>
      </c>
      <c r="AI147" s="80">
        <v>468877</v>
      </c>
    </row>
    <row r="148" spans="3:35" x14ac:dyDescent="0.25">
      <c r="C148" s="79" t="s">
        <v>16</v>
      </c>
      <c r="D148" s="80">
        <v>9852</v>
      </c>
      <c r="E148" s="80">
        <v>13257</v>
      </c>
      <c r="F148" s="80">
        <v>10552</v>
      </c>
      <c r="G148" s="80">
        <v>8565</v>
      </c>
      <c r="H148" s="80">
        <v>9187</v>
      </c>
      <c r="I148" s="80">
        <v>9954</v>
      </c>
      <c r="J148" s="80">
        <v>9940</v>
      </c>
      <c r="K148" s="80">
        <v>8308</v>
      </c>
      <c r="L148" s="80">
        <v>12456</v>
      </c>
      <c r="M148" s="80">
        <v>9135</v>
      </c>
      <c r="N148" s="80">
        <v>10162</v>
      </c>
      <c r="O148" s="80">
        <v>9494</v>
      </c>
      <c r="P148" s="80">
        <v>10123</v>
      </c>
      <c r="Q148" s="80">
        <v>9919</v>
      </c>
      <c r="R148" s="80">
        <v>10159</v>
      </c>
      <c r="S148" s="80">
        <v>13698</v>
      </c>
      <c r="T148" s="80">
        <v>10213</v>
      </c>
      <c r="U148" s="80">
        <v>5275</v>
      </c>
      <c r="V148" s="80">
        <v>8721</v>
      </c>
      <c r="W148" s="80">
        <v>9259</v>
      </c>
      <c r="X148" s="80">
        <v>10439</v>
      </c>
      <c r="Y148" s="80">
        <v>10022</v>
      </c>
      <c r="Z148" s="80">
        <v>12647.25</v>
      </c>
      <c r="AA148" s="80">
        <v>9283</v>
      </c>
      <c r="AB148" s="80">
        <v>7463</v>
      </c>
      <c r="AC148" s="80">
        <v>8470</v>
      </c>
      <c r="AD148" s="80">
        <v>10427</v>
      </c>
      <c r="AE148" s="80">
        <v>12539</v>
      </c>
      <c r="AF148" s="80">
        <v>4854</v>
      </c>
      <c r="AG148" s="80">
        <v>8643</v>
      </c>
      <c r="AH148" s="80">
        <v>6166</v>
      </c>
      <c r="AI148" s="80">
        <v>299182.25</v>
      </c>
    </row>
    <row r="149" spans="3:35" x14ac:dyDescent="0.25">
      <c r="C149" s="81" t="s">
        <v>11</v>
      </c>
      <c r="D149" s="82">
        <v>26643</v>
      </c>
      <c r="E149" s="82">
        <v>31690</v>
      </c>
      <c r="F149" s="82">
        <v>24221</v>
      </c>
      <c r="G149" s="82">
        <v>30143</v>
      </c>
      <c r="H149" s="82">
        <v>24798</v>
      </c>
      <c r="I149" s="82">
        <v>25757</v>
      </c>
      <c r="J149" s="82">
        <v>26318</v>
      </c>
      <c r="K149" s="82">
        <v>20755</v>
      </c>
      <c r="L149" s="82">
        <v>29330</v>
      </c>
      <c r="M149" s="82">
        <v>23724</v>
      </c>
      <c r="N149" s="82">
        <v>29942</v>
      </c>
      <c r="O149" s="82">
        <v>25945</v>
      </c>
      <c r="P149" s="82">
        <v>27102</v>
      </c>
      <c r="Q149" s="82">
        <v>25682</v>
      </c>
      <c r="R149" s="82">
        <v>27078</v>
      </c>
      <c r="S149" s="82">
        <v>32205</v>
      </c>
      <c r="T149" s="82">
        <v>24633</v>
      </c>
      <c r="U149" s="82">
        <v>18400</v>
      </c>
      <c r="V149" s="82">
        <v>24076</v>
      </c>
      <c r="W149" s="82">
        <v>23557.666666666664</v>
      </c>
      <c r="X149" s="82">
        <v>26907.333333333332</v>
      </c>
      <c r="Y149" s="82">
        <v>25980</v>
      </c>
      <c r="Z149" s="82">
        <v>29518.25</v>
      </c>
      <c r="AA149" s="82">
        <v>21405</v>
      </c>
      <c r="AB149" s="82">
        <v>22492</v>
      </c>
      <c r="AC149" s="82">
        <v>22750</v>
      </c>
      <c r="AD149" s="82">
        <v>25863</v>
      </c>
      <c r="AE149" s="82">
        <v>25241</v>
      </c>
      <c r="AF149" s="82">
        <v>10177</v>
      </c>
      <c r="AG149" s="82">
        <v>20511</v>
      </c>
      <c r="AH149" s="82">
        <v>15215</v>
      </c>
      <c r="AI149" s="82">
        <v>768059.25</v>
      </c>
    </row>
    <row r="150" spans="3:35" s="5" customFormat="1" ht="14.25" x14ac:dyDescent="0.2">
      <c r="E150" s="18"/>
      <c r="F150" s="18"/>
    </row>
    <row r="151" spans="3:35" customFormat="1" x14ac:dyDescent="0.25"/>
    <row r="152" spans="3:35" customFormat="1" ht="14.45" customHeight="1" x14ac:dyDescent="0.25"/>
    <row r="153" spans="3:35" customFormat="1" x14ac:dyDescent="0.25"/>
    <row r="154" spans="3:35" customFormat="1" ht="14.45" customHeight="1" x14ac:dyDescent="0.25"/>
    <row r="155" spans="3:35" customFormat="1" x14ac:dyDescent="0.25"/>
    <row r="156" spans="3:35" customFormat="1" x14ac:dyDescent="0.25"/>
    <row r="157" spans="3:35" customFormat="1" ht="14.45" customHeight="1" x14ac:dyDescent="0.25"/>
    <row r="158" spans="3:35" customFormat="1" x14ac:dyDescent="0.25"/>
    <row r="159" spans="3:35" customFormat="1" x14ac:dyDescent="0.25"/>
    <row r="160" spans="3:35" customFormat="1" ht="14.45" customHeight="1" x14ac:dyDescent="0.25"/>
    <row r="161" customFormat="1" x14ac:dyDescent="0.25"/>
    <row r="162" customFormat="1" x14ac:dyDescent="0.25"/>
    <row r="163" customFormat="1" ht="14.45" customHeigh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ht="14.45" customHeight="1" x14ac:dyDescent="0.25"/>
    <row r="299" customFormat="1" x14ac:dyDescent="0.25"/>
    <row r="300" customFormat="1" ht="14.45" customHeight="1" x14ac:dyDescent="0.25"/>
    <row r="301" customFormat="1" x14ac:dyDescent="0.25"/>
    <row r="302" customFormat="1" x14ac:dyDescent="0.25"/>
    <row r="303" customFormat="1" ht="14.45" customHeight="1" x14ac:dyDescent="0.25"/>
    <row r="304" customFormat="1" x14ac:dyDescent="0.25"/>
    <row r="305" customFormat="1" x14ac:dyDescent="0.25"/>
    <row r="306" customFormat="1" ht="14.45" customHeight="1" x14ac:dyDescent="0.25"/>
    <row r="307" customFormat="1" x14ac:dyDescent="0.25"/>
    <row r="308" customFormat="1" x14ac:dyDescent="0.25"/>
    <row r="309" customFormat="1" ht="14.45" customHeigh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ht="14.45" customHeight="1" x14ac:dyDescent="0.25"/>
    <row r="447" customFormat="1" x14ac:dyDescent="0.25"/>
    <row r="448" customFormat="1" x14ac:dyDescent="0.25"/>
    <row r="449" customFormat="1" ht="14.45" customHeight="1" x14ac:dyDescent="0.25"/>
    <row r="450" customFormat="1" x14ac:dyDescent="0.25"/>
    <row r="451" customFormat="1" x14ac:dyDescent="0.25"/>
    <row r="452" customFormat="1" ht="14.45" customHeight="1" x14ac:dyDescent="0.25"/>
    <row r="453" customFormat="1" x14ac:dyDescent="0.25"/>
    <row r="454" customFormat="1" x14ac:dyDescent="0.25"/>
    <row r="455" customFormat="1" ht="14.45" customHeigh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</sheetData>
  <mergeCells count="5">
    <mergeCell ref="AI7:AI8"/>
    <mergeCell ref="B9:B11"/>
    <mergeCell ref="B12:B14"/>
    <mergeCell ref="B15:B17"/>
    <mergeCell ref="B18:B20"/>
  </mergeCells>
  <hyperlinks>
    <hyperlink ref="A3" location="İÇİNDEKİLER!A1" display="ANASAYFA"/>
  </hyperlink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showGridLines="0" workbookViewId="0">
      <pane ySplit="7" topLeftCell="A8" activePane="bottomLeft" state="frozen"/>
      <selection pane="bottomLeft"/>
    </sheetView>
  </sheetViews>
  <sheetFormatPr defaultColWidth="8.85546875" defaultRowHeight="15" x14ac:dyDescent="0.25"/>
  <cols>
    <col min="1" max="1" width="10.7109375" style="11" customWidth="1"/>
    <col min="2" max="3" width="14.85546875" style="11" customWidth="1"/>
    <col min="4" max="4" width="18.7109375" style="11" customWidth="1"/>
    <col min="5" max="6" width="24.28515625" style="11" customWidth="1"/>
    <col min="7" max="7" width="14.85546875" style="36" customWidth="1"/>
    <col min="8" max="16384" width="8.85546875" style="11"/>
  </cols>
  <sheetData>
    <row r="1" spans="1:7" s="5" customFormat="1" ht="15" customHeight="1" x14ac:dyDescent="0.25">
      <c r="A1" s="7" t="s">
        <v>263</v>
      </c>
      <c r="B1" s="7"/>
      <c r="C1" s="7"/>
      <c r="D1" s="7"/>
      <c r="E1" s="7"/>
      <c r="F1" s="7"/>
      <c r="G1" s="45"/>
    </row>
    <row r="2" spans="1:7" s="5" customFormat="1" ht="15" customHeight="1" x14ac:dyDescent="0.25">
      <c r="A2" s="6"/>
      <c r="B2" s="35"/>
      <c r="C2" s="35"/>
      <c r="D2" s="35"/>
      <c r="E2" s="35"/>
      <c r="F2" s="35"/>
      <c r="G2" s="44"/>
    </row>
    <row r="3" spans="1:7" s="5" customFormat="1" ht="18" customHeight="1" x14ac:dyDescent="0.2">
      <c r="A3" s="167" t="s">
        <v>296</v>
      </c>
      <c r="G3" s="43"/>
    </row>
    <row r="4" spans="1:7" s="5" customFormat="1" ht="14.25" x14ac:dyDescent="0.2">
      <c r="G4" s="43"/>
    </row>
    <row r="5" spans="1:7" x14ac:dyDescent="0.25">
      <c r="F5" s="36"/>
      <c r="G5" s="11"/>
    </row>
    <row r="6" spans="1:7" x14ac:dyDescent="0.25">
      <c r="B6" s="34" t="s">
        <v>254</v>
      </c>
      <c r="C6" s="41"/>
      <c r="D6" s="41"/>
      <c r="E6" s="41"/>
      <c r="F6" s="42"/>
      <c r="G6" s="11"/>
    </row>
    <row r="7" spans="1:7" ht="30" x14ac:dyDescent="0.25">
      <c r="B7" s="4" t="s">
        <v>1</v>
      </c>
      <c r="C7" s="4" t="s">
        <v>2</v>
      </c>
      <c r="D7" s="4" t="s">
        <v>106</v>
      </c>
      <c r="E7" s="4" t="s">
        <v>107</v>
      </c>
      <c r="F7" s="40"/>
      <c r="G7" s="11"/>
    </row>
    <row r="8" spans="1:7" x14ac:dyDescent="0.25">
      <c r="B8" s="83">
        <v>44105</v>
      </c>
      <c r="C8" s="2" t="s">
        <v>7</v>
      </c>
      <c r="D8" s="1">
        <v>251373</v>
      </c>
      <c r="E8" s="1">
        <v>251182</v>
      </c>
      <c r="F8" s="39"/>
      <c r="G8" s="11"/>
    </row>
    <row r="9" spans="1:7" x14ac:dyDescent="0.25">
      <c r="B9" s="83">
        <v>44106</v>
      </c>
      <c r="C9" s="2" t="s">
        <v>8</v>
      </c>
      <c r="D9" s="1">
        <v>252358</v>
      </c>
      <c r="E9" s="1">
        <v>257086</v>
      </c>
      <c r="F9" s="39"/>
      <c r="G9" s="11"/>
    </row>
    <row r="10" spans="1:7" x14ac:dyDescent="0.25">
      <c r="B10" s="83">
        <v>44107</v>
      </c>
      <c r="C10" s="2" t="s">
        <v>9</v>
      </c>
      <c r="D10" s="1">
        <v>242501</v>
      </c>
      <c r="E10" s="1">
        <v>251680</v>
      </c>
      <c r="F10" s="39"/>
      <c r="G10" s="11"/>
    </row>
    <row r="11" spans="1:7" x14ac:dyDescent="0.25">
      <c r="B11" s="83">
        <v>44108</v>
      </c>
      <c r="C11" s="2" t="s">
        <v>3</v>
      </c>
      <c r="D11" s="1">
        <v>234592</v>
      </c>
      <c r="E11" s="1">
        <v>224915</v>
      </c>
      <c r="F11" s="39"/>
      <c r="G11" s="11"/>
    </row>
    <row r="12" spans="1:7" x14ac:dyDescent="0.25">
      <c r="B12" s="83">
        <v>44109</v>
      </c>
      <c r="C12" s="2" t="s">
        <v>4</v>
      </c>
      <c r="D12" s="1">
        <v>251762</v>
      </c>
      <c r="E12" s="1">
        <v>243969</v>
      </c>
      <c r="F12" s="39"/>
      <c r="G12" s="11"/>
    </row>
    <row r="13" spans="1:7" x14ac:dyDescent="0.25">
      <c r="B13" s="83">
        <v>44110</v>
      </c>
      <c r="C13" s="2" t="s">
        <v>5</v>
      </c>
      <c r="D13" s="1">
        <v>244153</v>
      </c>
      <c r="E13" s="1">
        <v>242709</v>
      </c>
      <c r="F13" s="39"/>
      <c r="G13" s="11"/>
    </row>
    <row r="14" spans="1:7" x14ac:dyDescent="0.25">
      <c r="B14" s="83">
        <v>44111</v>
      </c>
      <c r="C14" s="2" t="s">
        <v>6</v>
      </c>
      <c r="D14" s="1">
        <v>248635</v>
      </c>
      <c r="E14" s="1">
        <v>245816</v>
      </c>
      <c r="F14" s="39"/>
      <c r="G14" s="11"/>
    </row>
    <row r="15" spans="1:7" x14ac:dyDescent="0.25">
      <c r="B15" s="83">
        <v>44112</v>
      </c>
      <c r="C15" s="2" t="s">
        <v>7</v>
      </c>
      <c r="D15" s="1">
        <v>224768</v>
      </c>
      <c r="E15" s="1">
        <v>218154</v>
      </c>
      <c r="F15" s="39"/>
      <c r="G15" s="11"/>
    </row>
    <row r="16" spans="1:7" x14ac:dyDescent="0.25">
      <c r="B16" s="83">
        <v>44113</v>
      </c>
      <c r="C16" s="2" t="s">
        <v>8</v>
      </c>
      <c r="D16" s="1">
        <v>243159</v>
      </c>
      <c r="E16" s="1">
        <v>237951</v>
      </c>
      <c r="F16" s="39"/>
      <c r="G16" s="11"/>
    </row>
    <row r="17" spans="2:7" x14ac:dyDescent="0.25">
      <c r="B17" s="83">
        <v>44114</v>
      </c>
      <c r="C17" s="2" t="s">
        <v>9</v>
      </c>
      <c r="D17" s="1">
        <v>242953</v>
      </c>
      <c r="E17" s="1">
        <v>238915</v>
      </c>
      <c r="F17" s="39"/>
      <c r="G17" s="11"/>
    </row>
    <row r="18" spans="2:7" x14ac:dyDescent="0.25">
      <c r="B18" s="83">
        <v>44115</v>
      </c>
      <c r="C18" s="2" t="s">
        <v>3</v>
      </c>
      <c r="D18" s="1">
        <v>234322</v>
      </c>
      <c r="E18" s="1">
        <v>219976</v>
      </c>
      <c r="F18" s="39"/>
      <c r="G18" s="11"/>
    </row>
    <row r="19" spans="2:7" x14ac:dyDescent="0.25">
      <c r="B19" s="83">
        <v>44116</v>
      </c>
      <c r="C19" s="2" t="s">
        <v>4</v>
      </c>
      <c r="D19" s="1">
        <v>252784</v>
      </c>
      <c r="E19" s="1">
        <v>238653</v>
      </c>
      <c r="F19" s="39"/>
      <c r="G19" s="11"/>
    </row>
    <row r="20" spans="2:7" x14ac:dyDescent="0.25">
      <c r="B20" s="83">
        <v>44117</v>
      </c>
      <c r="C20" s="2" t="s">
        <v>5</v>
      </c>
      <c r="D20" s="1">
        <v>244682</v>
      </c>
      <c r="E20" s="1">
        <v>235661</v>
      </c>
      <c r="F20" s="39"/>
      <c r="G20" s="11"/>
    </row>
    <row r="21" spans="2:7" x14ac:dyDescent="0.25">
      <c r="B21" s="83">
        <v>44118</v>
      </c>
      <c r="C21" s="2" t="s">
        <v>6</v>
      </c>
      <c r="D21" s="1">
        <v>250531</v>
      </c>
      <c r="E21" s="1">
        <v>241675</v>
      </c>
      <c r="F21" s="39"/>
      <c r="G21" s="11"/>
    </row>
    <row r="22" spans="2:7" x14ac:dyDescent="0.25">
      <c r="B22" s="83">
        <v>44119</v>
      </c>
      <c r="C22" s="2" t="s">
        <v>7</v>
      </c>
      <c r="D22" s="1">
        <v>251311</v>
      </c>
      <c r="E22" s="1">
        <v>242889</v>
      </c>
      <c r="F22" s="39"/>
      <c r="G22" s="11"/>
    </row>
    <row r="23" spans="2:7" x14ac:dyDescent="0.25">
      <c r="B23" s="83">
        <v>44120</v>
      </c>
      <c r="C23" s="2" t="s">
        <v>8</v>
      </c>
      <c r="D23" s="1">
        <v>256642</v>
      </c>
      <c r="E23" s="1">
        <v>250804</v>
      </c>
      <c r="F23" s="39"/>
      <c r="G23" s="11"/>
    </row>
    <row r="24" spans="2:7" x14ac:dyDescent="0.25">
      <c r="B24" s="83">
        <v>44121</v>
      </c>
      <c r="C24" s="2" t="s">
        <v>9</v>
      </c>
      <c r="D24" s="1">
        <v>239870</v>
      </c>
      <c r="E24" s="1">
        <v>236822</v>
      </c>
      <c r="F24" s="39"/>
      <c r="G24" s="11"/>
    </row>
    <row r="25" spans="2:7" x14ac:dyDescent="0.25">
      <c r="B25" s="83">
        <v>44122</v>
      </c>
      <c r="C25" s="2" t="s">
        <v>3</v>
      </c>
      <c r="D25" s="1">
        <v>213705</v>
      </c>
      <c r="E25" s="1">
        <v>199369</v>
      </c>
      <c r="F25" s="39"/>
      <c r="G25" s="11"/>
    </row>
    <row r="26" spans="2:7" x14ac:dyDescent="0.25">
      <c r="B26" s="83">
        <v>44123</v>
      </c>
      <c r="C26" s="2" t="s">
        <v>4</v>
      </c>
      <c r="D26" s="1">
        <v>243377.33333333334</v>
      </c>
      <c r="E26" s="1">
        <v>230436.66666666669</v>
      </c>
      <c r="F26" s="39"/>
      <c r="G26" s="11"/>
    </row>
    <row r="27" spans="2:7" x14ac:dyDescent="0.25">
      <c r="B27" s="83">
        <v>44124</v>
      </c>
      <c r="C27" s="2" t="s">
        <v>5</v>
      </c>
      <c r="D27" s="1">
        <v>241603</v>
      </c>
      <c r="E27" s="1">
        <v>235026</v>
      </c>
      <c r="F27" s="39"/>
      <c r="G27" s="11"/>
    </row>
    <row r="28" spans="2:7" x14ac:dyDescent="0.25">
      <c r="B28" s="83">
        <v>44125</v>
      </c>
      <c r="C28" s="2" t="s">
        <v>6</v>
      </c>
      <c r="D28" s="1">
        <v>243980.66666666666</v>
      </c>
      <c r="E28" s="1">
        <v>236893.66666666669</v>
      </c>
      <c r="F28" s="39"/>
      <c r="G28" s="11"/>
    </row>
    <row r="29" spans="2:7" x14ac:dyDescent="0.25">
      <c r="B29" s="83">
        <v>44126</v>
      </c>
      <c r="C29" s="2" t="s">
        <v>7</v>
      </c>
      <c r="D29" s="1">
        <v>251660</v>
      </c>
      <c r="E29" s="1">
        <v>244395</v>
      </c>
      <c r="F29" s="39"/>
      <c r="G29" s="11"/>
    </row>
    <row r="30" spans="2:7" x14ac:dyDescent="0.25">
      <c r="B30" s="83">
        <v>44127</v>
      </c>
      <c r="C30" s="2" t="s">
        <v>8</v>
      </c>
      <c r="D30" s="1">
        <v>252797</v>
      </c>
      <c r="E30" s="1">
        <v>246894</v>
      </c>
      <c r="F30" s="39"/>
      <c r="G30" s="11"/>
    </row>
    <row r="31" spans="2:7" x14ac:dyDescent="0.25">
      <c r="B31" s="83">
        <v>44128</v>
      </c>
      <c r="C31" s="2" t="s">
        <v>9</v>
      </c>
      <c r="D31" s="1">
        <v>239048</v>
      </c>
      <c r="E31" s="1">
        <v>238259</v>
      </c>
      <c r="F31" s="39"/>
      <c r="G31" s="11"/>
    </row>
    <row r="32" spans="2:7" x14ac:dyDescent="0.25">
      <c r="B32" s="83">
        <v>44129</v>
      </c>
      <c r="C32" s="2" t="s">
        <v>3</v>
      </c>
      <c r="D32" s="1">
        <v>218042</v>
      </c>
      <c r="E32" s="1">
        <v>206183</v>
      </c>
      <c r="F32" s="39"/>
      <c r="G32" s="11"/>
    </row>
    <row r="33" spans="2:7" x14ac:dyDescent="0.25">
      <c r="B33" s="83">
        <v>44130</v>
      </c>
      <c r="C33" s="2" t="s">
        <v>4</v>
      </c>
      <c r="D33" s="1">
        <v>243054</v>
      </c>
      <c r="E33" s="1">
        <v>232133</v>
      </c>
      <c r="F33" s="39"/>
      <c r="G33" s="11"/>
    </row>
    <row r="34" spans="2:7" x14ac:dyDescent="0.25">
      <c r="B34" s="83">
        <v>44131</v>
      </c>
      <c r="C34" s="2" t="s">
        <v>5</v>
      </c>
      <c r="D34" s="1">
        <v>244761</v>
      </c>
      <c r="E34" s="1">
        <v>238286</v>
      </c>
      <c r="F34" s="39"/>
      <c r="G34" s="11"/>
    </row>
    <row r="35" spans="2:7" x14ac:dyDescent="0.25">
      <c r="B35" s="83">
        <v>44132</v>
      </c>
      <c r="C35" s="2" t="s">
        <v>6</v>
      </c>
      <c r="D35" s="1">
        <v>235485</v>
      </c>
      <c r="E35" s="1">
        <v>235103</v>
      </c>
      <c r="F35" s="39"/>
      <c r="G35" s="11"/>
    </row>
    <row r="36" spans="2:7" x14ac:dyDescent="0.25">
      <c r="B36" s="83">
        <v>44133</v>
      </c>
      <c r="C36" s="2" t="s">
        <v>7</v>
      </c>
      <c r="D36" s="1">
        <v>192047</v>
      </c>
      <c r="E36" s="1">
        <v>192262</v>
      </c>
      <c r="F36" s="39"/>
      <c r="G36" s="11"/>
    </row>
    <row r="37" spans="2:7" x14ac:dyDescent="0.25">
      <c r="B37" s="83">
        <v>44134</v>
      </c>
      <c r="C37" s="2" t="s">
        <v>8</v>
      </c>
      <c r="D37" s="1">
        <v>221914</v>
      </c>
      <c r="E37" s="1">
        <v>214473</v>
      </c>
      <c r="F37" s="39"/>
      <c r="G37" s="11"/>
    </row>
    <row r="38" spans="2:7" x14ac:dyDescent="0.25">
      <c r="B38" s="83">
        <v>44135</v>
      </c>
      <c r="C38" s="2" t="s">
        <v>9</v>
      </c>
      <c r="D38" s="1">
        <v>217299</v>
      </c>
      <c r="E38" s="1">
        <v>210872</v>
      </c>
      <c r="F38" s="39"/>
      <c r="G38" s="11"/>
    </row>
    <row r="39" spans="2:7" x14ac:dyDescent="0.25">
      <c r="B39" s="215" t="s">
        <v>10</v>
      </c>
      <c r="C39" s="215"/>
      <c r="D39" s="37">
        <v>7425169</v>
      </c>
      <c r="E39" s="37">
        <v>7239442.333333334</v>
      </c>
      <c r="F39" s="39"/>
      <c r="G39" s="11"/>
    </row>
    <row r="40" spans="2:7" x14ac:dyDescent="0.25">
      <c r="G40" s="38"/>
    </row>
  </sheetData>
  <mergeCells count="1">
    <mergeCell ref="B39:C39"/>
  </mergeCells>
  <hyperlinks>
    <hyperlink ref="A3" location="İÇİNDEKİLER!A1" display="ANASAYFA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showGridLines="0" workbookViewId="0">
      <pane ySplit="4" topLeftCell="A5" activePane="bottomLeft" state="frozenSplit"/>
      <selection pane="bottomLeft"/>
    </sheetView>
  </sheetViews>
  <sheetFormatPr defaultColWidth="8.85546875" defaultRowHeight="15" x14ac:dyDescent="0.25"/>
  <cols>
    <col min="1" max="1" width="10.7109375" style="11" customWidth="1"/>
    <col min="2" max="2" width="9" style="11" customWidth="1"/>
    <col min="3" max="3" width="17.7109375" style="11" bestFit="1" customWidth="1"/>
    <col min="4" max="5" width="12.5703125" style="11" customWidth="1"/>
    <col min="6" max="6" width="16.140625" style="11" customWidth="1"/>
    <col min="7" max="16384" width="8.85546875" style="11"/>
  </cols>
  <sheetData>
    <row r="1" spans="1:6" s="5" customFormat="1" ht="15" customHeight="1" x14ac:dyDescent="0.25">
      <c r="A1" s="7" t="s">
        <v>264</v>
      </c>
      <c r="B1" s="7"/>
      <c r="C1" s="7"/>
    </row>
    <row r="2" spans="1:6" s="5" customFormat="1" ht="15" customHeight="1" x14ac:dyDescent="0.25">
      <c r="A2" s="6" t="s">
        <v>265</v>
      </c>
      <c r="B2" s="6"/>
      <c r="C2" s="35"/>
      <c r="D2" s="18"/>
      <c r="E2" s="18"/>
    </row>
    <row r="3" spans="1:6" s="5" customFormat="1" ht="18" customHeight="1" x14ac:dyDescent="0.2">
      <c r="A3" s="167" t="s">
        <v>296</v>
      </c>
      <c r="D3" s="18"/>
      <c r="E3" s="18"/>
    </row>
    <row r="4" spans="1:6" s="5" customFormat="1" ht="14.25" x14ac:dyDescent="0.2">
      <c r="D4" s="18"/>
      <c r="E4" s="18"/>
    </row>
    <row r="6" spans="1:6" ht="14.45" customHeight="1" x14ac:dyDescent="0.25">
      <c r="B6" s="205"/>
      <c r="C6" s="205"/>
      <c r="D6" s="205" t="s">
        <v>235</v>
      </c>
      <c r="E6" s="205" t="s">
        <v>254</v>
      </c>
      <c r="F6" s="205" t="s">
        <v>266</v>
      </c>
    </row>
    <row r="7" spans="1:6" x14ac:dyDescent="0.25">
      <c r="B7" s="206"/>
      <c r="C7" s="206"/>
      <c r="D7" s="206"/>
      <c r="E7" s="206"/>
      <c r="F7" s="206"/>
    </row>
    <row r="8" spans="1:6" ht="17.25" customHeight="1" x14ac:dyDescent="0.25">
      <c r="B8" s="219" t="s">
        <v>75</v>
      </c>
      <c r="C8" s="2" t="s">
        <v>106</v>
      </c>
      <c r="D8" s="1">
        <v>4017.4347222222223</v>
      </c>
      <c r="E8" s="1">
        <v>3918.7029569892475</v>
      </c>
      <c r="F8" s="48">
        <f>E8/D8-1</f>
        <v>-2.4575823145761455E-2</v>
      </c>
    </row>
    <row r="9" spans="1:6" ht="17.25" customHeight="1" x14ac:dyDescent="0.25">
      <c r="B9" s="219"/>
      <c r="C9" s="2" t="s">
        <v>107</v>
      </c>
      <c r="D9" s="1">
        <v>3909.0958333333333</v>
      </c>
      <c r="E9" s="1">
        <v>3812.4543010752686</v>
      </c>
      <c r="F9" s="48">
        <f t="shared" ref="F9:F22" si="0">E9/D9-1</f>
        <v>-2.4722221295776503E-2</v>
      </c>
    </row>
    <row r="10" spans="1:6" ht="17.25" customHeight="1" x14ac:dyDescent="0.25">
      <c r="B10" s="220"/>
      <c r="C10" s="47" t="s">
        <v>11</v>
      </c>
      <c r="D10" s="37">
        <v>3963.2652777777776</v>
      </c>
      <c r="E10" s="37">
        <v>3865.578629032258</v>
      </c>
      <c r="F10" s="46">
        <f t="shared" si="0"/>
        <v>-2.4648021744406945E-2</v>
      </c>
    </row>
    <row r="11" spans="1:6" ht="17.25" customHeight="1" x14ac:dyDescent="0.25">
      <c r="B11" s="216" t="s">
        <v>74</v>
      </c>
      <c r="C11" s="2" t="s">
        <v>106</v>
      </c>
      <c r="D11" s="1">
        <v>4811.5097222222221</v>
      </c>
      <c r="E11" s="1">
        <v>4608.4112903225805</v>
      </c>
      <c r="F11" s="48">
        <f t="shared" si="0"/>
        <v>-4.2210957396931037E-2</v>
      </c>
    </row>
    <row r="12" spans="1:6" ht="17.25" customHeight="1" x14ac:dyDescent="0.25">
      <c r="B12" s="217"/>
      <c r="C12" s="2" t="s">
        <v>107</v>
      </c>
      <c r="D12" s="1">
        <v>4539.9472222222221</v>
      </c>
      <c r="E12" s="1">
        <v>4373.0040322580644</v>
      </c>
      <c r="F12" s="48">
        <f t="shared" si="0"/>
        <v>-3.6772055222801026E-2</v>
      </c>
    </row>
    <row r="13" spans="1:6" ht="17.25" customHeight="1" x14ac:dyDescent="0.25">
      <c r="B13" s="218"/>
      <c r="C13" s="47" t="s">
        <v>11</v>
      </c>
      <c r="D13" s="37">
        <v>4675.7284722222221</v>
      </c>
      <c r="E13" s="37">
        <v>4490.7076612903229</v>
      </c>
      <c r="F13" s="46">
        <f t="shared" si="0"/>
        <v>-3.9570478061563885E-2</v>
      </c>
    </row>
    <row r="14" spans="1:6" ht="17.25" customHeight="1" x14ac:dyDescent="0.25">
      <c r="B14" s="216" t="s">
        <v>73</v>
      </c>
      <c r="C14" s="2" t="s">
        <v>106</v>
      </c>
      <c r="D14" s="1">
        <v>488.94861111111112</v>
      </c>
      <c r="E14" s="1">
        <v>608.02553763440858</v>
      </c>
      <c r="F14" s="48">
        <f t="shared" si="0"/>
        <v>0.24353669039513393</v>
      </c>
    </row>
    <row r="15" spans="1:6" ht="17.25" customHeight="1" x14ac:dyDescent="0.25">
      <c r="B15" s="217"/>
      <c r="C15" s="2" t="s">
        <v>107</v>
      </c>
      <c r="D15" s="1">
        <v>704.32222222222219</v>
      </c>
      <c r="E15" s="1">
        <v>632.54614695340501</v>
      </c>
      <c r="F15" s="48">
        <f t="shared" si="0"/>
        <v>-0.10190800886894491</v>
      </c>
    </row>
    <row r="16" spans="1:6" ht="17.25" customHeight="1" x14ac:dyDescent="0.25">
      <c r="B16" s="218"/>
      <c r="C16" s="47" t="s">
        <v>11</v>
      </c>
      <c r="D16" s="37">
        <v>596.63541666666663</v>
      </c>
      <c r="E16" s="37">
        <v>620.28584229390674</v>
      </c>
      <c r="F16" s="46">
        <f t="shared" si="0"/>
        <v>3.9639660949684075E-2</v>
      </c>
    </row>
    <row r="17" spans="2:6" ht="17.25" customHeight="1" x14ac:dyDescent="0.25">
      <c r="B17" s="216" t="s">
        <v>72</v>
      </c>
      <c r="C17" s="2" t="s">
        <v>106</v>
      </c>
      <c r="D17" s="1">
        <v>864.23472222222222</v>
      </c>
      <c r="E17" s="1">
        <v>844.92607526881716</v>
      </c>
      <c r="F17" s="48">
        <f t="shared" si="0"/>
        <v>-2.2341901403540421E-2</v>
      </c>
    </row>
    <row r="18" spans="2:6" ht="17.25" customHeight="1" x14ac:dyDescent="0.25">
      <c r="B18" s="217"/>
      <c r="C18" s="2" t="s">
        <v>107</v>
      </c>
      <c r="D18" s="1">
        <v>949.07361111111106</v>
      </c>
      <c r="E18" s="1">
        <v>912.42876344086017</v>
      </c>
      <c r="F18" s="48">
        <f t="shared" si="0"/>
        <v>-3.8611175404349884E-2</v>
      </c>
    </row>
    <row r="19" spans="2:6" ht="17.25" customHeight="1" x14ac:dyDescent="0.25">
      <c r="B19" s="218"/>
      <c r="C19" s="47" t="s">
        <v>0</v>
      </c>
      <c r="D19" s="37">
        <v>906.6541666666667</v>
      </c>
      <c r="E19" s="37">
        <v>878.67741935483866</v>
      </c>
      <c r="F19" s="46">
        <f t="shared" si="0"/>
        <v>-3.0857132013946575E-2</v>
      </c>
    </row>
    <row r="20" spans="2:6" ht="17.25" customHeight="1" x14ac:dyDescent="0.25">
      <c r="B20" s="216" t="s">
        <v>10</v>
      </c>
      <c r="C20" s="2" t="s">
        <v>106</v>
      </c>
      <c r="D20" s="1">
        <v>2545.5319444444444</v>
      </c>
      <c r="E20" s="1">
        <v>2495.0164650537636</v>
      </c>
      <c r="F20" s="48">
        <f t="shared" si="0"/>
        <v>-1.9844763488798267E-2</v>
      </c>
    </row>
    <row r="21" spans="2:6" ht="17.25" customHeight="1" x14ac:dyDescent="0.25">
      <c r="B21" s="217"/>
      <c r="C21" s="2" t="s">
        <v>107</v>
      </c>
      <c r="D21" s="1">
        <v>2525.6097222222224</v>
      </c>
      <c r="E21" s="1">
        <v>2432.6083109318997</v>
      </c>
      <c r="F21" s="48">
        <f t="shared" si="0"/>
        <v>-3.6823350208080807E-2</v>
      </c>
    </row>
    <row r="22" spans="2:6" ht="17.25" customHeight="1" x14ac:dyDescent="0.25">
      <c r="B22" s="218"/>
      <c r="C22" s="47" t="s">
        <v>0</v>
      </c>
      <c r="D22" s="37">
        <v>2535.5708333333332</v>
      </c>
      <c r="E22" s="37">
        <v>2463.8123879928312</v>
      </c>
      <c r="F22" s="46">
        <f t="shared" si="0"/>
        <v>-2.8300706254049457E-2</v>
      </c>
    </row>
  </sheetData>
  <mergeCells count="9">
    <mergeCell ref="F6:F7"/>
    <mergeCell ref="E6:E7"/>
    <mergeCell ref="B20:B22"/>
    <mergeCell ref="B8:B10"/>
    <mergeCell ref="B11:B13"/>
    <mergeCell ref="B14:B16"/>
    <mergeCell ref="B17:B19"/>
    <mergeCell ref="D6:D7"/>
    <mergeCell ref="B6:C7"/>
  </mergeCells>
  <hyperlinks>
    <hyperlink ref="A3" location="İÇİNDEKİLER!A1" display="ANASAYFA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showGridLines="0" zoomScale="85" zoomScaleNormal="85" workbookViewId="0">
      <pane ySplit="4" topLeftCell="A5" activePane="bottomLeft" state="frozenSplit"/>
      <selection pane="bottomLeft"/>
    </sheetView>
  </sheetViews>
  <sheetFormatPr defaultColWidth="8.85546875" defaultRowHeight="15" x14ac:dyDescent="0.25"/>
  <cols>
    <col min="1" max="1" width="10.7109375" style="11" customWidth="1"/>
    <col min="2" max="2" width="13.28515625" style="11" customWidth="1"/>
    <col min="3" max="4" width="11.5703125" style="11" bestFit="1" customWidth="1"/>
    <col min="5" max="5" width="16.140625" style="11" customWidth="1"/>
    <col min="6" max="7" width="11.5703125" style="11" bestFit="1" customWidth="1"/>
    <col min="8" max="8" width="16.140625" style="11" customWidth="1"/>
    <col min="9" max="10" width="11.5703125" style="11" bestFit="1" customWidth="1"/>
    <col min="11" max="11" width="16.140625" style="11" customWidth="1"/>
    <col min="12" max="13" width="11.5703125" style="11" bestFit="1" customWidth="1"/>
    <col min="14" max="14" width="16.140625" style="11" customWidth="1"/>
    <col min="15" max="16" width="11.5703125" style="11" bestFit="1" customWidth="1"/>
    <col min="17" max="17" width="16.140625" style="11" customWidth="1"/>
    <col min="18" max="16384" width="8.85546875" style="11"/>
  </cols>
  <sheetData>
    <row r="1" spans="1:18" s="5" customFormat="1" ht="15" customHeight="1" x14ac:dyDescent="0.25">
      <c r="A1" s="7" t="s">
        <v>267</v>
      </c>
      <c r="B1" s="7"/>
    </row>
    <row r="2" spans="1:18" s="5" customFormat="1" ht="15" customHeight="1" x14ac:dyDescent="0.2">
      <c r="A2" s="6" t="s">
        <v>265</v>
      </c>
      <c r="B2" s="6"/>
      <c r="F2" s="18"/>
      <c r="G2" s="18"/>
    </row>
    <row r="3" spans="1:18" s="5" customFormat="1" ht="18" customHeight="1" x14ac:dyDescent="0.2">
      <c r="A3" s="167" t="s">
        <v>296</v>
      </c>
      <c r="F3" s="18"/>
      <c r="G3" s="18"/>
    </row>
    <row r="4" spans="1:18" s="5" customFormat="1" ht="14.25" x14ac:dyDescent="0.2">
      <c r="F4" s="18"/>
      <c r="G4" s="18"/>
    </row>
    <row r="6" spans="1:18" ht="18.600000000000001" customHeight="1" x14ac:dyDescent="0.25">
      <c r="B6" s="228" t="s">
        <v>14</v>
      </c>
      <c r="C6" s="223" t="s">
        <v>111</v>
      </c>
      <c r="D6" s="224"/>
      <c r="E6" s="224"/>
      <c r="F6" s="223" t="s">
        <v>110</v>
      </c>
      <c r="G6" s="224"/>
      <c r="H6" s="224"/>
      <c r="I6" s="223" t="s">
        <v>109</v>
      </c>
      <c r="J6" s="224"/>
      <c r="K6" s="224"/>
      <c r="L6" s="223" t="s">
        <v>72</v>
      </c>
      <c r="M6" s="224"/>
      <c r="N6" s="225"/>
      <c r="O6" s="223" t="s">
        <v>108</v>
      </c>
      <c r="P6" s="224"/>
      <c r="Q6" s="224"/>
      <c r="R6" s="92"/>
    </row>
    <row r="7" spans="1:18" ht="18.600000000000001" customHeight="1" x14ac:dyDescent="0.25">
      <c r="B7" s="229"/>
      <c r="C7" s="221" t="s">
        <v>235</v>
      </c>
      <c r="D7" s="205" t="s">
        <v>254</v>
      </c>
      <c r="E7" s="226" t="s">
        <v>266</v>
      </c>
      <c r="F7" s="221" t="s">
        <v>235</v>
      </c>
      <c r="G7" s="205" t="s">
        <v>254</v>
      </c>
      <c r="H7" s="226" t="s">
        <v>266</v>
      </c>
      <c r="I7" s="221" t="s">
        <v>235</v>
      </c>
      <c r="J7" s="205" t="s">
        <v>254</v>
      </c>
      <c r="K7" s="226" t="s">
        <v>266</v>
      </c>
      <c r="L7" s="221" t="s">
        <v>235</v>
      </c>
      <c r="M7" s="205" t="s">
        <v>254</v>
      </c>
      <c r="N7" s="226" t="s">
        <v>266</v>
      </c>
      <c r="O7" s="221" t="s">
        <v>235</v>
      </c>
      <c r="P7" s="205" t="s">
        <v>254</v>
      </c>
      <c r="Q7" s="226" t="s">
        <v>266</v>
      </c>
    </row>
    <row r="8" spans="1:18" ht="25.5" customHeight="1" x14ac:dyDescent="0.25">
      <c r="B8" s="230"/>
      <c r="C8" s="222"/>
      <c r="D8" s="206"/>
      <c r="E8" s="227"/>
      <c r="F8" s="222"/>
      <c r="G8" s="206"/>
      <c r="H8" s="227"/>
      <c r="I8" s="222"/>
      <c r="J8" s="206"/>
      <c r="K8" s="227"/>
      <c r="L8" s="222"/>
      <c r="M8" s="206"/>
      <c r="N8" s="227"/>
      <c r="O8" s="222"/>
      <c r="P8" s="206"/>
      <c r="Q8" s="227"/>
    </row>
    <row r="9" spans="1:18" x14ac:dyDescent="0.25">
      <c r="B9" s="23">
        <v>0</v>
      </c>
      <c r="C9" s="93">
        <v>3468.3833333333332</v>
      </c>
      <c r="D9" s="1">
        <v>3222.3225806451615</v>
      </c>
      <c r="E9" s="91">
        <f>D9/C9-1</f>
        <v>-7.0943932385839292E-2</v>
      </c>
      <c r="F9" s="8">
        <v>2651.6666666666665</v>
      </c>
      <c r="G9" s="49">
        <v>2393.7096774193546</v>
      </c>
      <c r="H9" s="91">
        <f t="shared" ref="H9:H32" si="0">G9/F9-1</f>
        <v>-9.7281077026013296E-2</v>
      </c>
      <c r="I9" s="8">
        <v>348.25</v>
      </c>
      <c r="J9" s="49">
        <v>363.60752688172045</v>
      </c>
      <c r="K9" s="91">
        <f t="shared" ref="K9:K32" si="1">J9/I9-1</f>
        <v>4.4099143953253206E-2</v>
      </c>
      <c r="L9" s="8">
        <v>212.13333333333333</v>
      </c>
      <c r="M9" s="49">
        <v>167.95161290322579</v>
      </c>
      <c r="N9" s="91">
        <f t="shared" ref="N9:N32" si="2">M9/L9-1</f>
        <v>-0.2082733521218143</v>
      </c>
      <c r="O9" s="8">
        <v>1670.1083333333333</v>
      </c>
      <c r="P9" s="1">
        <v>1536.8978494623657</v>
      </c>
      <c r="Q9" s="91">
        <f t="shared" ref="Q9:Q32" si="3">P9/O9-1</f>
        <v>-7.9761582654399255E-2</v>
      </c>
    </row>
    <row r="10" spans="1:18" x14ac:dyDescent="0.25">
      <c r="B10" s="23">
        <v>4.1666666666666664E-2</v>
      </c>
      <c r="C10" s="8">
        <v>2193.8166666666666</v>
      </c>
      <c r="D10" s="1">
        <v>2085.7580645161293</v>
      </c>
      <c r="E10" s="91">
        <f t="shared" ref="E10:E32" si="4">D10/C10-1</f>
        <v>-4.9255985603721353E-2</v>
      </c>
      <c r="F10" s="8">
        <v>1538.7</v>
      </c>
      <c r="G10" s="49">
        <v>1372.6774193548388</v>
      </c>
      <c r="H10" s="91">
        <f t="shared" si="0"/>
        <v>-0.10789795323660312</v>
      </c>
      <c r="I10" s="8">
        <v>292.75</v>
      </c>
      <c r="J10" s="49">
        <v>328.47311827956986</v>
      </c>
      <c r="K10" s="91">
        <f t="shared" si="1"/>
        <v>0.12202602315822331</v>
      </c>
      <c r="L10" s="8">
        <v>94.35</v>
      </c>
      <c r="M10" s="49">
        <v>79.758064516129039</v>
      </c>
      <c r="N10" s="91">
        <f t="shared" si="2"/>
        <v>-0.15465750380361376</v>
      </c>
      <c r="O10" s="8">
        <v>1029.9041666666667</v>
      </c>
      <c r="P10" s="1">
        <v>966.66666666666674</v>
      </c>
      <c r="Q10" s="91">
        <f t="shared" si="3"/>
        <v>-6.1401343976178913E-2</v>
      </c>
    </row>
    <row r="11" spans="1:18" x14ac:dyDescent="0.25">
      <c r="B11" s="23">
        <v>8.3333333333333329E-2</v>
      </c>
      <c r="C11" s="8">
        <v>1310.1333333333334</v>
      </c>
      <c r="D11" s="1">
        <v>1220.6774193548388</v>
      </c>
      <c r="E11" s="91">
        <f t="shared" si="4"/>
        <v>-6.8280007616396299E-2</v>
      </c>
      <c r="F11" s="8">
        <v>874.3</v>
      </c>
      <c r="G11" s="49">
        <v>778</v>
      </c>
      <c r="H11" s="91">
        <f t="shared" si="0"/>
        <v>-0.11014525906439432</v>
      </c>
      <c r="I11" s="8">
        <v>205.51666666666668</v>
      </c>
      <c r="J11" s="49">
        <v>233.67741935483872</v>
      </c>
      <c r="K11" s="91">
        <f t="shared" si="1"/>
        <v>0.13702417981431525</v>
      </c>
      <c r="L11" s="8">
        <v>47.75</v>
      </c>
      <c r="M11" s="49">
        <v>39.37096774193548</v>
      </c>
      <c r="N11" s="91">
        <f t="shared" si="2"/>
        <v>-0.1754771153521365</v>
      </c>
      <c r="O11" s="8">
        <v>609.42499999999995</v>
      </c>
      <c r="P11" s="1">
        <v>567.93145161290317</v>
      </c>
      <c r="Q11" s="91">
        <f t="shared" si="3"/>
        <v>-6.8086390264752494E-2</v>
      </c>
    </row>
    <row r="12" spans="1:18" x14ac:dyDescent="0.25">
      <c r="B12" s="23">
        <v>0.125</v>
      </c>
      <c r="C12" s="8">
        <v>818.7833333333333</v>
      </c>
      <c r="D12" s="1">
        <v>802.75806451612902</v>
      </c>
      <c r="E12" s="91">
        <f t="shared" si="4"/>
        <v>-1.9572050583838929E-2</v>
      </c>
      <c r="F12" s="8">
        <v>642.31666666666672</v>
      </c>
      <c r="G12" s="49">
        <v>574.14516129032256</v>
      </c>
      <c r="H12" s="91">
        <f t="shared" si="0"/>
        <v>-0.10613379492411967</v>
      </c>
      <c r="I12" s="8">
        <v>158.18333333333334</v>
      </c>
      <c r="J12" s="49">
        <v>188.35483870967741</v>
      </c>
      <c r="K12" s="91">
        <f t="shared" si="1"/>
        <v>0.19073757481620945</v>
      </c>
      <c r="L12" s="8">
        <v>32.383333333333333</v>
      </c>
      <c r="M12" s="49">
        <v>26.43548387096774</v>
      </c>
      <c r="N12" s="91">
        <f t="shared" si="2"/>
        <v>-0.18367008118473271</v>
      </c>
      <c r="O12" s="8">
        <v>412.91666666666669</v>
      </c>
      <c r="P12" s="1">
        <v>397.92338709677421</v>
      </c>
      <c r="Q12" s="91">
        <f t="shared" si="3"/>
        <v>-3.6310666970476246E-2</v>
      </c>
    </row>
    <row r="13" spans="1:18" x14ac:dyDescent="0.25">
      <c r="B13" s="23">
        <v>0.16666666666666666</v>
      </c>
      <c r="C13" s="8">
        <v>726.16666666666663</v>
      </c>
      <c r="D13" s="1">
        <v>668.43548387096769</v>
      </c>
      <c r="E13" s="91">
        <f t="shared" si="4"/>
        <v>-7.9501284547668916E-2</v>
      </c>
      <c r="F13" s="8">
        <v>677.68333333333328</v>
      </c>
      <c r="G13" s="49">
        <v>609.93548387096769</v>
      </c>
      <c r="H13" s="91">
        <f t="shared" si="0"/>
        <v>-9.9969773683429741E-2</v>
      </c>
      <c r="I13" s="8">
        <v>159.38333333333333</v>
      </c>
      <c r="J13" s="49">
        <v>187.87096774193549</v>
      </c>
      <c r="K13" s="91">
        <f t="shared" si="1"/>
        <v>0.1787365956829583</v>
      </c>
      <c r="L13" s="8">
        <v>33.383333333333333</v>
      </c>
      <c r="M13" s="49">
        <v>25.225806451612904</v>
      </c>
      <c r="N13" s="91">
        <f t="shared" si="2"/>
        <v>-0.24435926755028747</v>
      </c>
      <c r="O13" s="8">
        <v>399.15416666666664</v>
      </c>
      <c r="P13" s="1">
        <v>372.86693548387098</v>
      </c>
      <c r="Q13" s="91">
        <f t="shared" si="3"/>
        <v>-6.5857338787967845E-2</v>
      </c>
    </row>
    <row r="14" spans="1:18" x14ac:dyDescent="0.25">
      <c r="B14" s="23">
        <v>0.20833333333333334</v>
      </c>
      <c r="C14" s="8">
        <v>997.5</v>
      </c>
      <c r="D14" s="1">
        <v>955.4677419354839</v>
      </c>
      <c r="E14" s="91">
        <f t="shared" si="4"/>
        <v>-4.2137602069690305E-2</v>
      </c>
      <c r="F14" s="8">
        <v>1018.25</v>
      </c>
      <c r="G14" s="49">
        <v>956.98387096774195</v>
      </c>
      <c r="H14" s="91">
        <f t="shared" si="0"/>
        <v>-6.0168061902536762E-2</v>
      </c>
      <c r="I14" s="8">
        <v>218.13333333333333</v>
      </c>
      <c r="J14" s="49">
        <v>253.69354838709677</v>
      </c>
      <c r="K14" s="91">
        <f t="shared" si="1"/>
        <v>0.16302054578436787</v>
      </c>
      <c r="L14" s="8">
        <v>47.166666666666664</v>
      </c>
      <c r="M14" s="49">
        <v>44</v>
      </c>
      <c r="N14" s="91">
        <f t="shared" si="2"/>
        <v>-6.7137809187279074E-2</v>
      </c>
      <c r="O14" s="8">
        <v>570.26250000000005</v>
      </c>
      <c r="P14" s="1">
        <v>552.53629032258061</v>
      </c>
      <c r="Q14" s="91">
        <f t="shared" si="3"/>
        <v>-3.1084298331767291E-2</v>
      </c>
    </row>
    <row r="15" spans="1:18" x14ac:dyDescent="0.25">
      <c r="B15" s="23">
        <v>0.25</v>
      </c>
      <c r="C15" s="8">
        <v>2773.65</v>
      </c>
      <c r="D15" s="1">
        <v>2633.5806451612902</v>
      </c>
      <c r="E15" s="91">
        <f t="shared" si="4"/>
        <v>-5.0500010757921765E-2</v>
      </c>
      <c r="F15" s="8">
        <v>2974.3833333333332</v>
      </c>
      <c r="G15" s="49">
        <v>2808.8387096774195</v>
      </c>
      <c r="H15" s="91">
        <f t="shared" si="0"/>
        <v>-5.5656788350273323E-2</v>
      </c>
      <c r="I15" s="8">
        <v>324.71666666666664</v>
      </c>
      <c r="J15" s="49">
        <v>345.35483870967744</v>
      </c>
      <c r="K15" s="91">
        <f t="shared" si="1"/>
        <v>6.3557476907080357E-2</v>
      </c>
      <c r="L15" s="8">
        <v>179.76666666666668</v>
      </c>
      <c r="M15" s="49">
        <v>166.66129032258064</v>
      </c>
      <c r="N15" s="91">
        <f t="shared" si="2"/>
        <v>-7.2902149141958361E-2</v>
      </c>
      <c r="O15" s="8">
        <v>1563.1291666666666</v>
      </c>
      <c r="P15" s="1">
        <v>1488.608870967742</v>
      </c>
      <c r="Q15" s="91">
        <f t="shared" si="3"/>
        <v>-4.7673792600158138E-2</v>
      </c>
    </row>
    <row r="16" spans="1:18" x14ac:dyDescent="0.25">
      <c r="B16" s="23">
        <v>0.29166666666666669</v>
      </c>
      <c r="C16" s="8">
        <v>4356.55</v>
      </c>
      <c r="D16" s="1">
        <v>4227.7258064516127</v>
      </c>
      <c r="E16" s="91">
        <f t="shared" si="4"/>
        <v>-2.9570231845930217E-2</v>
      </c>
      <c r="F16" s="8">
        <v>5378.5333333333338</v>
      </c>
      <c r="G16" s="49">
        <v>5196.7096774193551</v>
      </c>
      <c r="H16" s="91">
        <f t="shared" si="0"/>
        <v>-3.3805434427101266E-2</v>
      </c>
      <c r="I16" s="8">
        <v>415.83333333333331</v>
      </c>
      <c r="J16" s="49">
        <v>448.08064516129031</v>
      </c>
      <c r="K16" s="91">
        <f t="shared" si="1"/>
        <v>7.7548645678453765E-2</v>
      </c>
      <c r="L16" s="8">
        <v>895.33333333333337</v>
      </c>
      <c r="M16" s="49">
        <v>884.51612903225805</v>
      </c>
      <c r="N16" s="91">
        <f t="shared" si="2"/>
        <v>-1.2081762063747559E-2</v>
      </c>
      <c r="O16" s="8">
        <v>2761.5625</v>
      </c>
      <c r="P16" s="1">
        <v>2689.2580645161293</v>
      </c>
      <c r="Q16" s="91">
        <f t="shared" si="3"/>
        <v>-2.6182436748714122E-2</v>
      </c>
    </row>
    <row r="17" spans="2:17" x14ac:dyDescent="0.25">
      <c r="B17" s="23">
        <v>0.33333333333333331</v>
      </c>
      <c r="C17" s="8">
        <v>4949.666666666667</v>
      </c>
      <c r="D17" s="1">
        <v>4817.7580645161288</v>
      </c>
      <c r="E17" s="91">
        <f t="shared" si="4"/>
        <v>-2.6649997067251241E-2</v>
      </c>
      <c r="F17" s="8">
        <v>6100.5666666666666</v>
      </c>
      <c r="G17" s="49">
        <v>5843.5806451612907</v>
      </c>
      <c r="H17" s="91">
        <f t="shared" si="0"/>
        <v>-4.212494273844114E-2</v>
      </c>
      <c r="I17" s="8">
        <v>511.58333333333331</v>
      </c>
      <c r="J17" s="49">
        <v>550.79032258064512</v>
      </c>
      <c r="K17" s="91">
        <f t="shared" si="1"/>
        <v>7.6638519460456411E-2</v>
      </c>
      <c r="L17" s="8">
        <v>1364.8166666666666</v>
      </c>
      <c r="M17" s="49">
        <v>1299.0483870967741</v>
      </c>
      <c r="N17" s="91">
        <f t="shared" si="2"/>
        <v>-4.8188361980162742E-2</v>
      </c>
      <c r="O17" s="8">
        <v>3231.6583333333333</v>
      </c>
      <c r="P17" s="1">
        <v>3127.7943548387098</v>
      </c>
      <c r="Q17" s="91">
        <f t="shared" si="3"/>
        <v>-3.213952954843835E-2</v>
      </c>
    </row>
    <row r="18" spans="2:17" x14ac:dyDescent="0.25">
      <c r="B18" s="23">
        <v>0.375</v>
      </c>
      <c r="C18" s="8">
        <v>4974.1166666666668</v>
      </c>
      <c r="D18" s="1">
        <v>4999.0645161290322</v>
      </c>
      <c r="E18" s="91">
        <f t="shared" si="4"/>
        <v>5.0155336382737836E-3</v>
      </c>
      <c r="F18" s="8">
        <v>6344.8833333333332</v>
      </c>
      <c r="G18" s="49">
        <v>6047.3548387096771</v>
      </c>
      <c r="H18" s="91">
        <f t="shared" si="0"/>
        <v>-4.6892665947152579E-2</v>
      </c>
      <c r="I18" s="8">
        <v>581.7833333333333</v>
      </c>
      <c r="J18" s="49">
        <v>613.40322580645159</v>
      </c>
      <c r="K18" s="91">
        <f t="shared" si="1"/>
        <v>5.4349945523450849E-2</v>
      </c>
      <c r="L18" s="8">
        <v>1327.0166666666667</v>
      </c>
      <c r="M18" s="49">
        <v>1237.4032258064517</v>
      </c>
      <c r="N18" s="91">
        <f t="shared" si="2"/>
        <v>-6.7530004039297431E-2</v>
      </c>
      <c r="O18" s="8">
        <v>3306.95</v>
      </c>
      <c r="P18" s="1">
        <v>3224.3064516129034</v>
      </c>
      <c r="Q18" s="91">
        <f t="shared" si="3"/>
        <v>-2.4990867230256453E-2</v>
      </c>
    </row>
    <row r="19" spans="2:17" x14ac:dyDescent="0.25">
      <c r="B19" s="23">
        <v>0.41666666666666669</v>
      </c>
      <c r="C19" s="8">
        <v>5099.2666666666664</v>
      </c>
      <c r="D19" s="1">
        <v>5078.1935483870966</v>
      </c>
      <c r="E19" s="91">
        <f t="shared" si="4"/>
        <v>-4.1325782033174718E-3</v>
      </c>
      <c r="F19" s="8">
        <v>6482.25</v>
      </c>
      <c r="G19" s="49">
        <v>6351.7258064516127</v>
      </c>
      <c r="H19" s="91">
        <f t="shared" si="0"/>
        <v>-2.0135630922656023E-2</v>
      </c>
      <c r="I19" s="8">
        <v>663.73333333333335</v>
      </c>
      <c r="J19" s="49">
        <v>708.17741935483866</v>
      </c>
      <c r="K19" s="91">
        <f t="shared" si="1"/>
        <v>6.6960756360243012E-2</v>
      </c>
      <c r="L19" s="8">
        <v>1234.7</v>
      </c>
      <c r="M19" s="49">
        <v>1218.8548387096773</v>
      </c>
      <c r="N19" s="91">
        <f t="shared" si="2"/>
        <v>-1.2833207491959819E-2</v>
      </c>
      <c r="O19" s="8">
        <v>3369.9875000000002</v>
      </c>
      <c r="P19" s="1">
        <v>3339.2379032258063</v>
      </c>
      <c r="Q19" s="91">
        <f t="shared" si="3"/>
        <v>-9.1245432732892651E-3</v>
      </c>
    </row>
    <row r="20" spans="2:17" x14ac:dyDescent="0.25">
      <c r="B20" s="23">
        <v>0.45833333333333331</v>
      </c>
      <c r="C20" s="8">
        <v>5192.7166666666662</v>
      </c>
      <c r="D20" s="1">
        <v>4983.2258064516127</v>
      </c>
      <c r="E20" s="91">
        <f t="shared" si="4"/>
        <v>-4.0343210242882566E-2</v>
      </c>
      <c r="F20" s="8">
        <v>6541.416666666667</v>
      </c>
      <c r="G20" s="49">
        <v>6418.0483870967746</v>
      </c>
      <c r="H20" s="91">
        <f t="shared" si="0"/>
        <v>-1.8859566032315978E-2</v>
      </c>
      <c r="I20" s="8">
        <v>707.25</v>
      </c>
      <c r="J20" s="49">
        <v>750.20967741935488</v>
      </c>
      <c r="K20" s="91">
        <f t="shared" si="1"/>
        <v>6.0741855665401134E-2</v>
      </c>
      <c r="L20" s="8">
        <v>1133.3333333333333</v>
      </c>
      <c r="M20" s="49">
        <v>1141.4032258064517</v>
      </c>
      <c r="N20" s="91">
        <f t="shared" si="2"/>
        <v>7.1204933586339614E-3</v>
      </c>
      <c r="O20" s="8">
        <v>3393.6791666666668</v>
      </c>
      <c r="P20" s="1">
        <v>3323.2217741935483</v>
      </c>
      <c r="Q20" s="91">
        <f t="shared" si="3"/>
        <v>-2.0761359283801406E-2</v>
      </c>
    </row>
    <row r="21" spans="2:17" x14ac:dyDescent="0.25">
      <c r="B21" s="23">
        <v>0.5</v>
      </c>
      <c r="C21" s="8">
        <v>5151.25</v>
      </c>
      <c r="D21" s="1">
        <v>5171.2741935483873</v>
      </c>
      <c r="E21" s="91">
        <f t="shared" si="4"/>
        <v>3.8872494148773917E-3</v>
      </c>
      <c r="F21" s="8">
        <v>6719.166666666667</v>
      </c>
      <c r="G21" s="49">
        <v>6672.2419354838712</v>
      </c>
      <c r="H21" s="91">
        <f t="shared" si="0"/>
        <v>-6.9837129380323493E-3</v>
      </c>
      <c r="I21" s="8">
        <v>745.26666666666665</v>
      </c>
      <c r="J21" s="49">
        <v>789.93548387096769</v>
      </c>
      <c r="K21" s="91">
        <f t="shared" si="1"/>
        <v>5.9936690049603225E-2</v>
      </c>
      <c r="L21" s="8">
        <v>1163.3</v>
      </c>
      <c r="M21" s="49">
        <v>1213.4677419354839</v>
      </c>
      <c r="N21" s="91">
        <f t="shared" si="2"/>
        <v>4.3125369152827275E-2</v>
      </c>
      <c r="O21" s="8">
        <v>3444.7458333333334</v>
      </c>
      <c r="P21" s="1">
        <v>3461.7298387096776</v>
      </c>
      <c r="Q21" s="91">
        <f t="shared" si="3"/>
        <v>4.9304088597763585E-3</v>
      </c>
    </row>
    <row r="22" spans="2:17" x14ac:dyDescent="0.25">
      <c r="B22" s="23">
        <v>0.54166666666666663</v>
      </c>
      <c r="C22" s="8">
        <v>5031.8666666666668</v>
      </c>
      <c r="D22" s="1">
        <v>5123.6129032258068</v>
      </c>
      <c r="E22" s="91">
        <f t="shared" si="4"/>
        <v>1.8233042057117288E-2</v>
      </c>
      <c r="F22" s="8">
        <v>6706.2333333333336</v>
      </c>
      <c r="G22" s="49">
        <v>6678.7419354838712</v>
      </c>
      <c r="H22" s="91">
        <f t="shared" si="0"/>
        <v>-4.0993798579623819E-3</v>
      </c>
      <c r="I22" s="8">
        <v>752.55</v>
      </c>
      <c r="J22" s="49">
        <v>784.5</v>
      </c>
      <c r="K22" s="91">
        <f t="shared" si="1"/>
        <v>4.2455650787323274E-2</v>
      </c>
      <c r="L22" s="8">
        <v>1253.1833333333334</v>
      </c>
      <c r="M22" s="49">
        <v>1268.5483870967741</v>
      </c>
      <c r="N22" s="91">
        <f t="shared" si="2"/>
        <v>1.2260818792228401E-2</v>
      </c>
      <c r="O22" s="8">
        <v>3435.9583333333335</v>
      </c>
      <c r="P22" s="1">
        <v>3463.8508064516127</v>
      </c>
      <c r="Q22" s="91">
        <f t="shared" si="3"/>
        <v>8.1178147149472135E-3</v>
      </c>
    </row>
    <row r="23" spans="2:17" x14ac:dyDescent="0.25">
      <c r="B23" s="23">
        <v>0.58333333333333337</v>
      </c>
      <c r="C23" s="8">
        <v>5150.8666666666668</v>
      </c>
      <c r="D23" s="1">
        <v>5032.6612903225805</v>
      </c>
      <c r="E23" s="91">
        <f t="shared" si="4"/>
        <v>-2.2948638354209572E-2</v>
      </c>
      <c r="F23" s="8">
        <v>6520.666666666667</v>
      </c>
      <c r="G23" s="49">
        <v>6476.5</v>
      </c>
      <c r="H23" s="91">
        <f t="shared" si="0"/>
        <v>-6.7733360597076464E-3</v>
      </c>
      <c r="I23" s="8">
        <v>725.5</v>
      </c>
      <c r="J23" s="49">
        <v>779.93548387096769</v>
      </c>
      <c r="K23" s="91">
        <f t="shared" si="1"/>
        <v>7.5031680042684679E-2</v>
      </c>
      <c r="L23" s="8">
        <v>1355.35</v>
      </c>
      <c r="M23" s="49">
        <v>1422.0645161290322</v>
      </c>
      <c r="N23" s="91">
        <f t="shared" si="2"/>
        <v>4.9223090809777714E-2</v>
      </c>
      <c r="O23" s="8">
        <v>3438.0958333333333</v>
      </c>
      <c r="P23" s="1">
        <v>3427.7903225806454</v>
      </c>
      <c r="Q23" s="91">
        <f t="shared" si="3"/>
        <v>-2.9974472069024261E-3</v>
      </c>
    </row>
    <row r="24" spans="2:17" x14ac:dyDescent="0.25">
      <c r="B24" s="23">
        <v>0.625</v>
      </c>
      <c r="C24" s="8">
        <v>5062.2333333333336</v>
      </c>
      <c r="D24" s="1">
        <v>5024.3870967741932</v>
      </c>
      <c r="E24" s="91">
        <f t="shared" si="4"/>
        <v>-7.476193621881011E-3</v>
      </c>
      <c r="F24" s="8">
        <v>6552.7666666666664</v>
      </c>
      <c r="G24" s="49">
        <v>6541.7258064516127</v>
      </c>
      <c r="H24" s="91">
        <f t="shared" si="0"/>
        <v>-1.6849158190260782E-3</v>
      </c>
      <c r="I24" s="8">
        <v>852.7833333333333</v>
      </c>
      <c r="J24" s="49">
        <v>913.96236559139777</v>
      </c>
      <c r="K24" s="91">
        <f t="shared" si="1"/>
        <v>7.1740417368301168E-2</v>
      </c>
      <c r="L24" s="8">
        <v>1527.7666666666667</v>
      </c>
      <c r="M24" s="49">
        <v>1555.8709677419354</v>
      </c>
      <c r="N24" s="91">
        <f t="shared" si="2"/>
        <v>1.8395676308730957E-2</v>
      </c>
      <c r="O24" s="8">
        <v>3498.8874999999998</v>
      </c>
      <c r="P24" s="1">
        <v>3508.9865591397847</v>
      </c>
      <c r="Q24" s="91">
        <f t="shared" si="3"/>
        <v>2.8863629195807761E-3</v>
      </c>
    </row>
    <row r="25" spans="2:17" x14ac:dyDescent="0.25">
      <c r="B25" s="23">
        <v>0.66666666666666663</v>
      </c>
      <c r="C25" s="8">
        <v>5038.0333333333338</v>
      </c>
      <c r="D25" s="1">
        <v>4980.6612903225805</v>
      </c>
      <c r="E25" s="91">
        <f t="shared" si="4"/>
        <v>-1.1387785513676585E-2</v>
      </c>
      <c r="F25" s="8">
        <v>6497.9666666666662</v>
      </c>
      <c r="G25" s="49">
        <v>6368.4354838709678</v>
      </c>
      <c r="H25" s="91">
        <f t="shared" si="0"/>
        <v>-1.9934110074797506E-2</v>
      </c>
      <c r="I25" s="8">
        <v>956.88333333333333</v>
      </c>
      <c r="J25" s="49">
        <v>1009.8010752688172</v>
      </c>
      <c r="K25" s="91">
        <f t="shared" si="1"/>
        <v>5.5302187938777392E-2</v>
      </c>
      <c r="L25" s="8">
        <v>1792.8</v>
      </c>
      <c r="M25" s="49">
        <v>1770.6129032258063</v>
      </c>
      <c r="N25" s="91">
        <f t="shared" si="2"/>
        <v>-1.2375667544730962E-2</v>
      </c>
      <c r="O25" s="8">
        <v>3571.4208333333331</v>
      </c>
      <c r="P25" s="1">
        <v>3532.3776881720428</v>
      </c>
      <c r="Q25" s="91">
        <f t="shared" si="3"/>
        <v>-1.093210433138736E-2</v>
      </c>
    </row>
    <row r="26" spans="2:17" x14ac:dyDescent="0.25">
      <c r="B26" s="23">
        <v>0.70833333333333337</v>
      </c>
      <c r="C26" s="8">
        <v>5020.2</v>
      </c>
      <c r="D26" s="1">
        <v>4915.5</v>
      </c>
      <c r="E26" s="91">
        <f t="shared" si="4"/>
        <v>-2.0855742799091637E-2</v>
      </c>
      <c r="F26" s="8">
        <v>6420.2833333333338</v>
      </c>
      <c r="G26" s="49">
        <v>6165.0806451612907</v>
      </c>
      <c r="H26" s="91">
        <f t="shared" si="0"/>
        <v>-3.9749443275666874E-2</v>
      </c>
      <c r="I26" s="8">
        <v>1153.1333333333334</v>
      </c>
      <c r="J26" s="49">
        <v>1156.8225806451612</v>
      </c>
      <c r="K26" s="91">
        <f t="shared" si="1"/>
        <v>3.1993241416092832E-3</v>
      </c>
      <c r="L26" s="8">
        <v>1848.0833333333333</v>
      </c>
      <c r="M26" s="49">
        <v>1790.4193548387098</v>
      </c>
      <c r="N26" s="91">
        <f t="shared" si="2"/>
        <v>-3.1202044547751329E-2</v>
      </c>
      <c r="O26" s="8">
        <v>3610.4250000000002</v>
      </c>
      <c r="P26" s="1">
        <v>3506.9556451612902</v>
      </c>
      <c r="Q26" s="91">
        <f t="shared" si="3"/>
        <v>-2.8658497223653656E-2</v>
      </c>
    </row>
    <row r="27" spans="2:17" x14ac:dyDescent="0.25">
      <c r="B27" s="23">
        <v>0.75</v>
      </c>
      <c r="C27" s="8">
        <v>5006.0666666666666</v>
      </c>
      <c r="D27" s="1">
        <v>4756.2903225806449</v>
      </c>
      <c r="E27" s="91">
        <f t="shared" si="4"/>
        <v>-4.989472987828536E-2</v>
      </c>
      <c r="F27" s="8">
        <v>6339.0166666666664</v>
      </c>
      <c r="G27" s="49">
        <v>6060.4354838709678</v>
      </c>
      <c r="H27" s="91">
        <f t="shared" si="0"/>
        <v>-4.3947065837608656E-2</v>
      </c>
      <c r="I27" s="8">
        <v>1237.6833333333334</v>
      </c>
      <c r="J27" s="49">
        <v>1196.5967741935483</v>
      </c>
      <c r="K27" s="91">
        <f t="shared" si="1"/>
        <v>-3.3196341934354612E-2</v>
      </c>
      <c r="L27" s="8">
        <v>1876.15</v>
      </c>
      <c r="M27" s="49">
        <v>1775.258064516129</v>
      </c>
      <c r="N27" s="91">
        <f t="shared" si="2"/>
        <v>-5.3776049614301158E-2</v>
      </c>
      <c r="O27" s="8">
        <v>3614.7291666666665</v>
      </c>
      <c r="P27" s="1">
        <v>3447.1451612903224</v>
      </c>
      <c r="Q27" s="91">
        <f t="shared" si="3"/>
        <v>-4.6361427827491197E-2</v>
      </c>
    </row>
    <row r="28" spans="2:17" x14ac:dyDescent="0.25">
      <c r="B28" s="23">
        <v>0.79166666666666663</v>
      </c>
      <c r="C28" s="8">
        <v>4742.1166666666668</v>
      </c>
      <c r="D28" s="1">
        <v>4616.5645161290322</v>
      </c>
      <c r="E28" s="91">
        <f t="shared" si="4"/>
        <v>-2.6475972516696422E-2</v>
      </c>
      <c r="F28" s="8">
        <v>6141.5166666666664</v>
      </c>
      <c r="G28" s="49">
        <v>5910.677419354839</v>
      </c>
      <c r="H28" s="91">
        <f t="shared" si="0"/>
        <v>-3.7586684176030505E-2</v>
      </c>
      <c r="I28" s="8">
        <v>1064.6833333333334</v>
      </c>
      <c r="J28" s="49">
        <v>1000.7258064516129</v>
      </c>
      <c r="K28" s="91">
        <f t="shared" si="1"/>
        <v>-6.007187759902366E-2</v>
      </c>
      <c r="L28" s="8">
        <v>1616.1333333333334</v>
      </c>
      <c r="M28" s="49">
        <v>1493.0322580645161</v>
      </c>
      <c r="N28" s="91">
        <f t="shared" si="2"/>
        <v>-7.617012329973849E-2</v>
      </c>
      <c r="O28" s="8">
        <v>3391.1125000000002</v>
      </c>
      <c r="P28" s="1">
        <v>3255.25</v>
      </c>
      <c r="Q28" s="91">
        <f t="shared" si="3"/>
        <v>-4.0064285687956391E-2</v>
      </c>
    </row>
    <row r="29" spans="2:17" x14ac:dyDescent="0.25">
      <c r="B29" s="23">
        <v>0.83333333333333337</v>
      </c>
      <c r="C29" s="8">
        <v>4719.6000000000004</v>
      </c>
      <c r="D29" s="1">
        <v>4591.8387096774195</v>
      </c>
      <c r="E29" s="91">
        <f t="shared" si="4"/>
        <v>-2.7070364082248721E-2</v>
      </c>
      <c r="F29" s="8">
        <v>5836.2166666666662</v>
      </c>
      <c r="G29" s="49">
        <v>5416.322580645161</v>
      </c>
      <c r="H29" s="91">
        <f t="shared" si="0"/>
        <v>-7.1946281298930326E-2</v>
      </c>
      <c r="I29" s="8">
        <v>777.31666666666672</v>
      </c>
      <c r="J29" s="49">
        <v>761.40322580645159</v>
      </c>
      <c r="K29" s="91">
        <f t="shared" si="1"/>
        <v>-2.0472275383539684E-2</v>
      </c>
      <c r="L29" s="8">
        <v>1130.6666666666667</v>
      </c>
      <c r="M29" s="49">
        <v>1027.5322580645161</v>
      </c>
      <c r="N29" s="91">
        <f t="shared" si="2"/>
        <v>-9.1215573645770043E-2</v>
      </c>
      <c r="O29" s="8">
        <v>3115.95</v>
      </c>
      <c r="P29" s="1">
        <v>2949.2741935483873</v>
      </c>
      <c r="Q29" s="91">
        <f t="shared" si="3"/>
        <v>-5.3491168488458585E-2</v>
      </c>
    </row>
    <row r="30" spans="2:17" x14ac:dyDescent="0.25">
      <c r="B30" s="23">
        <v>0.875</v>
      </c>
      <c r="C30" s="8">
        <v>4675.8999999999996</v>
      </c>
      <c r="D30" s="1">
        <v>4586.6935483870966</v>
      </c>
      <c r="E30" s="91">
        <f t="shared" si="4"/>
        <v>-1.9077921173015433E-2</v>
      </c>
      <c r="F30" s="8">
        <v>5060.3666666666668</v>
      </c>
      <c r="G30" s="49">
        <v>4590.7903225806449</v>
      </c>
      <c r="H30" s="91">
        <f t="shared" si="0"/>
        <v>-9.2794924758948016E-2</v>
      </c>
      <c r="I30" s="8">
        <v>568.9</v>
      </c>
      <c r="J30" s="49">
        <v>592.25806451612902</v>
      </c>
      <c r="K30" s="91">
        <f t="shared" si="1"/>
        <v>4.1058295862417049E-2</v>
      </c>
      <c r="L30" s="8">
        <v>726.7</v>
      </c>
      <c r="M30" s="49">
        <v>658.69354838709683</v>
      </c>
      <c r="N30" s="91">
        <f t="shared" si="2"/>
        <v>-9.3582567239443026E-2</v>
      </c>
      <c r="O30" s="8">
        <v>2757.9666666666667</v>
      </c>
      <c r="P30" s="1">
        <v>2607.108870967742</v>
      </c>
      <c r="Q30" s="91">
        <f t="shared" si="3"/>
        <v>-5.4698919142940339E-2</v>
      </c>
    </row>
    <row r="31" spans="2:17" x14ac:dyDescent="0.25">
      <c r="B31" s="23">
        <v>0.91666666666666663</v>
      </c>
      <c r="C31" s="8">
        <v>4484.6499999999996</v>
      </c>
      <c r="D31" s="1">
        <v>4355.9677419354839</v>
      </c>
      <c r="E31" s="91">
        <f t="shared" si="4"/>
        <v>-2.8693935550046401E-2</v>
      </c>
      <c r="F31" s="8">
        <v>4496.5</v>
      </c>
      <c r="G31" s="49">
        <v>4135.2903225806449</v>
      </c>
      <c r="H31" s="91">
        <f t="shared" si="0"/>
        <v>-8.0331297102047117E-2</v>
      </c>
      <c r="I31" s="8">
        <v>476.3</v>
      </c>
      <c r="J31" s="49">
        <v>494.72580645161293</v>
      </c>
      <c r="K31" s="91">
        <f t="shared" si="1"/>
        <v>3.8685295930323216E-2</v>
      </c>
      <c r="L31" s="8">
        <v>508.8</v>
      </c>
      <c r="M31" s="49">
        <v>462.20967741935482</v>
      </c>
      <c r="N31" s="91">
        <f t="shared" si="2"/>
        <v>-9.1569030229255444E-2</v>
      </c>
      <c r="O31" s="8">
        <v>2491.5625</v>
      </c>
      <c r="P31" s="1">
        <v>2362.0483870967741</v>
      </c>
      <c r="Q31" s="91">
        <f t="shared" si="3"/>
        <v>-5.1981081310713995E-2</v>
      </c>
    </row>
    <row r="32" spans="2:17" x14ac:dyDescent="0.25">
      <c r="B32" s="23">
        <v>0.95833333333333337</v>
      </c>
      <c r="C32" s="8">
        <v>4174.833333333333</v>
      </c>
      <c r="D32" s="1">
        <v>3923.4677419354839</v>
      </c>
      <c r="E32" s="91">
        <f t="shared" si="4"/>
        <v>-6.0209730862992306E-2</v>
      </c>
      <c r="F32" s="8">
        <v>3701.8333333333335</v>
      </c>
      <c r="G32" s="49">
        <v>3409.0322580645161</v>
      </c>
      <c r="H32" s="91">
        <f t="shared" si="0"/>
        <v>-7.9096233920710635E-2</v>
      </c>
      <c r="I32" s="8">
        <v>421.13333333333333</v>
      </c>
      <c r="J32" s="49">
        <v>434.5</v>
      </c>
      <c r="K32" s="91">
        <f t="shared" si="1"/>
        <v>3.1739749881272816E-2</v>
      </c>
      <c r="L32" s="8">
        <v>358.63333333333333</v>
      </c>
      <c r="M32" s="49">
        <v>319.91935483870969</v>
      </c>
      <c r="N32" s="91">
        <f t="shared" si="2"/>
        <v>-0.10794863415175282</v>
      </c>
      <c r="O32" s="8">
        <v>2164.1083333333331</v>
      </c>
      <c r="P32" s="1">
        <v>2021.7298387096773</v>
      </c>
      <c r="Q32" s="91">
        <f t="shared" si="3"/>
        <v>-6.5790835158586081E-2</v>
      </c>
    </row>
    <row r="33" spans="8:8" x14ac:dyDescent="0.25">
      <c r="H33" s="48"/>
    </row>
  </sheetData>
  <mergeCells count="21">
    <mergeCell ref="I6:K6"/>
    <mergeCell ref="L6:N6"/>
    <mergeCell ref="O6:Q6"/>
    <mergeCell ref="K7:K8"/>
    <mergeCell ref="B6:B8"/>
    <mergeCell ref="N7:N8"/>
    <mergeCell ref="H7:H8"/>
    <mergeCell ref="E7:E8"/>
    <mergeCell ref="C6:E6"/>
    <mergeCell ref="F6:H6"/>
    <mergeCell ref="Q7:Q8"/>
    <mergeCell ref="L7:L8"/>
    <mergeCell ref="J7:J8"/>
    <mergeCell ref="M7:M8"/>
    <mergeCell ref="P7:P8"/>
    <mergeCell ref="I7:I8"/>
    <mergeCell ref="O7:O8"/>
    <mergeCell ref="F7:F8"/>
    <mergeCell ref="G7:G8"/>
    <mergeCell ref="D7:D8"/>
    <mergeCell ref="C7:C8"/>
  </mergeCells>
  <hyperlinks>
    <hyperlink ref="A3" location="İÇİNDEKİLER!A1" display="ANASAYFA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="115" zoomScaleNormal="115" workbookViewId="0">
      <selection activeCell="R8" sqref="R8"/>
    </sheetView>
  </sheetViews>
  <sheetFormatPr defaultRowHeight="15" x14ac:dyDescent="0.25"/>
  <sheetData>
    <row r="1" ht="15" customHeight="1" x14ac:dyDescent="0.25"/>
    <row r="2" ht="15" customHeight="1" x14ac:dyDescent="0.25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showGridLines="0" zoomScale="70" zoomScaleNormal="70" workbookViewId="0">
      <pane ySplit="4" topLeftCell="A5" activePane="bottomLeft" state="frozenSplit"/>
      <selection pane="bottomLeft"/>
    </sheetView>
  </sheetViews>
  <sheetFormatPr defaultRowHeight="15" x14ac:dyDescent="0.25"/>
  <cols>
    <col min="1" max="1" width="10.7109375" customWidth="1"/>
    <col min="2" max="2" width="17.85546875" bestFit="1" customWidth="1"/>
    <col min="3" max="5" width="12.28515625" customWidth="1"/>
    <col min="6" max="6" width="20.28515625" bestFit="1" customWidth="1"/>
    <col min="7" max="7" width="16" bestFit="1" customWidth="1"/>
    <col min="8" max="10" width="12.28515625" customWidth="1"/>
    <col min="11" max="11" width="25.7109375" customWidth="1"/>
    <col min="12" max="12" width="3.140625" customWidth="1"/>
    <col min="13" max="13" width="19.28515625" customWidth="1"/>
  </cols>
  <sheetData>
    <row r="1" spans="1:13" s="137" customFormat="1" ht="15" customHeight="1" x14ac:dyDescent="0.25">
      <c r="A1" s="136" t="s">
        <v>269</v>
      </c>
    </row>
    <row r="2" spans="1:13" s="137" customFormat="1" ht="15" customHeight="1" x14ac:dyDescent="0.2">
      <c r="A2" s="138"/>
    </row>
    <row r="3" spans="1:13" s="137" customFormat="1" ht="18" customHeight="1" x14ac:dyDescent="0.2">
      <c r="A3" s="167" t="s">
        <v>296</v>
      </c>
    </row>
    <row r="4" spans="1:13" s="137" customFormat="1" ht="14.25" x14ac:dyDescent="0.2"/>
    <row r="5" spans="1:13" x14ac:dyDescent="0.25">
      <c r="M5" s="231" t="s">
        <v>238</v>
      </c>
    </row>
    <row r="6" spans="1:13" x14ac:dyDescent="0.25">
      <c r="B6" s="74" t="s">
        <v>254</v>
      </c>
      <c r="C6" s="73"/>
      <c r="D6" s="73"/>
      <c r="E6" s="73"/>
      <c r="F6" s="168"/>
      <c r="G6" s="74" t="s">
        <v>270</v>
      </c>
      <c r="H6" s="73"/>
      <c r="I6" s="73"/>
      <c r="J6" s="73"/>
      <c r="K6" s="73"/>
      <c r="M6" s="231"/>
    </row>
    <row r="7" spans="1:13" ht="15" customHeight="1" x14ac:dyDescent="0.25">
      <c r="B7" s="94"/>
      <c r="C7" s="94" t="s">
        <v>159</v>
      </c>
      <c r="D7" s="94" t="s">
        <v>158</v>
      </c>
      <c r="E7" s="94" t="s">
        <v>157</v>
      </c>
      <c r="G7" s="3"/>
      <c r="H7" s="206" t="s">
        <v>271</v>
      </c>
      <c r="I7" s="206"/>
      <c r="J7" s="206"/>
      <c r="K7" s="206"/>
      <c r="M7" s="231"/>
    </row>
    <row r="8" spans="1:13" x14ac:dyDescent="0.25">
      <c r="B8" s="169">
        <v>44105</v>
      </c>
      <c r="C8" s="170">
        <v>54.347031963470322</v>
      </c>
      <c r="D8" s="170">
        <v>54.269406392694066</v>
      </c>
      <c r="E8" s="170">
        <v>43.406392694063925</v>
      </c>
      <c r="G8" s="94"/>
      <c r="H8" s="94" t="s">
        <v>159</v>
      </c>
      <c r="I8" s="94" t="s">
        <v>158</v>
      </c>
      <c r="J8" s="94" t="s">
        <v>157</v>
      </c>
      <c r="K8" s="94" t="s">
        <v>272</v>
      </c>
    </row>
    <row r="9" spans="1:13" x14ac:dyDescent="0.25">
      <c r="B9" s="2">
        <v>44106</v>
      </c>
      <c r="C9" s="171">
        <v>56.413145539906104</v>
      </c>
      <c r="D9" s="171">
        <v>54.949771689497716</v>
      </c>
      <c r="E9" s="171">
        <v>42.082191780821915</v>
      </c>
      <c r="G9" s="3" t="s">
        <v>273</v>
      </c>
      <c r="H9" s="140">
        <v>56.877932323022627</v>
      </c>
      <c r="I9" s="140">
        <v>55.007895283606899</v>
      </c>
      <c r="J9" s="140">
        <v>45.983739837398375</v>
      </c>
      <c r="K9" s="172">
        <v>59.472862163217492</v>
      </c>
    </row>
    <row r="10" spans="1:13" x14ac:dyDescent="0.25">
      <c r="B10" s="2">
        <v>44107</v>
      </c>
      <c r="C10" s="171">
        <v>67.981735159817347</v>
      </c>
      <c r="D10" s="171">
        <v>51.753424657534246</v>
      </c>
      <c r="E10" s="171">
        <v>48.780821917808218</v>
      </c>
      <c r="G10" s="3" t="s">
        <v>274</v>
      </c>
      <c r="H10" s="140">
        <v>56.811202856505247</v>
      </c>
      <c r="I10" s="140">
        <v>55.10219951121973</v>
      </c>
      <c r="J10" s="140">
        <v>45.178523788350375</v>
      </c>
      <c r="K10" s="172">
        <v>59.513929904719454</v>
      </c>
      <c r="L10" s="141"/>
    </row>
    <row r="11" spans="1:13" x14ac:dyDescent="0.25">
      <c r="B11" s="2">
        <v>44108</v>
      </c>
      <c r="C11" s="171">
        <v>73.286384976525824</v>
      </c>
      <c r="D11" s="171">
        <v>60.74647887323944</v>
      </c>
      <c r="E11" s="171">
        <v>53.793427230046952</v>
      </c>
      <c r="G11" s="3" t="s">
        <v>275</v>
      </c>
      <c r="H11" s="142">
        <f>(H10-H9)/H9</f>
        <v>-1.1732048580529995E-3</v>
      </c>
      <c r="I11" s="142">
        <f t="shared" ref="I11:K11" si="0">(I10-I9)/I9</f>
        <v>1.7143762204792975E-3</v>
      </c>
      <c r="J11" s="142">
        <f t="shared" si="0"/>
        <v>-1.751088649803817E-2</v>
      </c>
      <c r="K11" s="142">
        <f t="shared" si="0"/>
        <v>6.9052909189498213E-4</v>
      </c>
      <c r="L11" s="141"/>
    </row>
    <row r="12" spans="1:13" x14ac:dyDescent="0.25">
      <c r="B12" s="2">
        <v>44109</v>
      </c>
      <c r="C12" s="171">
        <v>56.73394495412844</v>
      </c>
      <c r="D12" s="171">
        <v>57.009132420091326</v>
      </c>
      <c r="E12" s="171">
        <v>44.698630136986303</v>
      </c>
      <c r="H12" s="61"/>
      <c r="I12" s="61"/>
      <c r="J12" s="61"/>
      <c r="K12" s="61"/>
      <c r="L12" s="143"/>
    </row>
    <row r="13" spans="1:13" x14ac:dyDescent="0.25">
      <c r="B13" s="2">
        <v>44110</v>
      </c>
      <c r="C13" s="171">
        <v>56.097222222222221</v>
      </c>
      <c r="D13" s="171">
        <v>54.715596330275233</v>
      </c>
      <c r="E13" s="171">
        <v>44.831050228310502</v>
      </c>
      <c r="H13" s="144"/>
      <c r="I13" s="144"/>
      <c r="J13" s="144"/>
      <c r="L13" s="143"/>
    </row>
    <row r="14" spans="1:13" x14ac:dyDescent="0.25">
      <c r="B14" s="2">
        <v>44111</v>
      </c>
      <c r="C14" s="171">
        <v>55.38356164383562</v>
      </c>
      <c r="D14" s="171">
        <v>53.728110599078342</v>
      </c>
      <c r="E14" s="171">
        <v>44.486238532110093</v>
      </c>
      <c r="H14" s="144"/>
      <c r="I14" s="144"/>
      <c r="J14" s="144"/>
      <c r="L14" s="143"/>
    </row>
    <row r="15" spans="1:13" x14ac:dyDescent="0.25">
      <c r="B15" s="2">
        <v>44112</v>
      </c>
      <c r="C15" s="171">
        <v>57.442922374429223</v>
      </c>
      <c r="D15" s="171">
        <v>58.885844748858446</v>
      </c>
      <c r="E15" s="171">
        <v>45.908675799086758</v>
      </c>
      <c r="L15" s="143"/>
    </row>
    <row r="16" spans="1:13" x14ac:dyDescent="0.25">
      <c r="B16" s="2">
        <v>44113</v>
      </c>
      <c r="C16" s="171">
        <v>60.178082191780824</v>
      </c>
      <c r="D16" s="171">
        <v>57.703196347031962</v>
      </c>
      <c r="E16" s="171">
        <v>39.986301369863014</v>
      </c>
      <c r="L16" s="145"/>
    </row>
    <row r="17" spans="2:12" x14ac:dyDescent="0.25">
      <c r="B17" s="2">
        <v>44114</v>
      </c>
      <c r="C17" s="171">
        <v>67.079812206572768</v>
      </c>
      <c r="D17" s="171">
        <v>51.187793427230048</v>
      </c>
      <c r="E17" s="171">
        <v>48.408450704225352</v>
      </c>
      <c r="L17" s="145"/>
    </row>
    <row r="18" spans="2:12" x14ac:dyDescent="0.25">
      <c r="B18" s="2">
        <v>44115</v>
      </c>
      <c r="C18" s="171">
        <v>72.671568627450981</v>
      </c>
      <c r="D18" s="171">
        <v>57.343137254901961</v>
      </c>
      <c r="E18" s="171">
        <v>48.681372549019606</v>
      </c>
    </row>
    <row r="19" spans="2:12" x14ac:dyDescent="0.25">
      <c r="B19" s="2">
        <v>44116</v>
      </c>
      <c r="C19" s="171">
        <v>54.879227053140099</v>
      </c>
      <c r="D19" s="171">
        <v>54.08450704225352</v>
      </c>
      <c r="E19" s="171">
        <v>46.323671497584542</v>
      </c>
    </row>
    <row r="20" spans="2:12" x14ac:dyDescent="0.25">
      <c r="B20" s="2">
        <v>44117</v>
      </c>
      <c r="C20" s="171">
        <v>54.584541062801932</v>
      </c>
      <c r="D20" s="171">
        <v>55.057416267942585</v>
      </c>
      <c r="E20" s="171">
        <v>43.3849765258216</v>
      </c>
    </row>
    <row r="21" spans="2:12" x14ac:dyDescent="0.25">
      <c r="B21" s="2">
        <v>44118</v>
      </c>
      <c r="C21" s="171">
        <v>55.981220657276992</v>
      </c>
      <c r="D21" s="171">
        <v>56.056338028169016</v>
      </c>
      <c r="E21" s="171">
        <v>46.1924882629108</v>
      </c>
    </row>
    <row r="22" spans="2:12" x14ac:dyDescent="0.25">
      <c r="B22" s="2">
        <v>44119</v>
      </c>
      <c r="C22" s="171">
        <v>55.568075117370896</v>
      </c>
      <c r="D22" s="171">
        <v>52.896713615023472</v>
      </c>
      <c r="E22" s="171">
        <v>43.7887323943662</v>
      </c>
    </row>
    <row r="23" spans="2:12" x14ac:dyDescent="0.25">
      <c r="B23" s="2">
        <v>44120</v>
      </c>
      <c r="C23" s="171">
        <v>57.164319248826288</v>
      </c>
      <c r="D23" s="171">
        <v>56.112676056338032</v>
      </c>
      <c r="E23" s="171">
        <v>44.920187793427232</v>
      </c>
    </row>
    <row r="24" spans="2:12" x14ac:dyDescent="0.25">
      <c r="B24" s="2">
        <v>44121</v>
      </c>
      <c r="C24" s="171">
        <v>67.046948356807505</v>
      </c>
      <c r="D24" s="171">
        <v>50.868544600938968</v>
      </c>
      <c r="E24" s="171">
        <v>45.380281690140848</v>
      </c>
    </row>
    <row r="25" spans="2:12" x14ac:dyDescent="0.25">
      <c r="B25" s="2">
        <v>44122</v>
      </c>
      <c r="C25" s="171">
        <v>71.628019323671495</v>
      </c>
      <c r="D25" s="171">
        <v>63.719806763285021</v>
      </c>
      <c r="E25" s="171">
        <v>53.622549019607845</v>
      </c>
    </row>
    <row r="26" spans="2:12" x14ac:dyDescent="0.25">
      <c r="B26" s="2">
        <v>44123</v>
      </c>
      <c r="C26" s="171">
        <v>53.449275362318843</v>
      </c>
      <c r="D26" s="171">
        <v>58.36150234741784</v>
      </c>
      <c r="E26" s="173">
        <v>45.910798122065728</v>
      </c>
    </row>
    <row r="27" spans="2:12" x14ac:dyDescent="0.25">
      <c r="B27" s="2">
        <v>44124</v>
      </c>
      <c r="C27" s="171">
        <v>56.12676056338028</v>
      </c>
      <c r="D27" s="171">
        <v>53.582938388625593</v>
      </c>
      <c r="E27" s="171">
        <v>45.425837320574161</v>
      </c>
    </row>
    <row r="28" spans="2:12" x14ac:dyDescent="0.25">
      <c r="B28" s="2">
        <v>44125</v>
      </c>
      <c r="C28" s="171">
        <v>57.014084507042256</v>
      </c>
      <c r="D28" s="171">
        <v>54.098591549295776</v>
      </c>
      <c r="E28" s="171">
        <v>44.347417840375584</v>
      </c>
    </row>
    <row r="29" spans="2:12" x14ac:dyDescent="0.25">
      <c r="B29" s="2">
        <v>44126</v>
      </c>
      <c r="C29" s="171">
        <v>56.727699530516432</v>
      </c>
      <c r="D29" s="171">
        <v>56.079812206572768</v>
      </c>
      <c r="E29" s="171">
        <v>45.93427230046948</v>
      </c>
    </row>
    <row r="30" spans="2:12" x14ac:dyDescent="0.25">
      <c r="B30" s="2">
        <v>44127</v>
      </c>
      <c r="C30" s="171">
        <v>57.685446009389672</v>
      </c>
      <c r="D30" s="171">
        <v>55.563380281690144</v>
      </c>
      <c r="E30" s="171">
        <v>43.178403755868544</v>
      </c>
    </row>
    <row r="31" spans="2:12" x14ac:dyDescent="0.25">
      <c r="B31" s="2">
        <v>44128</v>
      </c>
      <c r="C31" s="171">
        <v>66.834905660377359</v>
      </c>
      <c r="D31" s="171">
        <v>52.079812206572768</v>
      </c>
      <c r="E31" s="171">
        <v>50.056338028169016</v>
      </c>
    </row>
    <row r="32" spans="2:12" x14ac:dyDescent="0.25">
      <c r="B32" s="2">
        <v>44129</v>
      </c>
      <c r="C32" s="171">
        <v>70.097087378640779</v>
      </c>
      <c r="D32" s="171">
        <v>60.294685990338166</v>
      </c>
      <c r="E32" s="171">
        <v>53.850241545893716</v>
      </c>
    </row>
    <row r="33" spans="1:8" x14ac:dyDescent="0.25">
      <c r="B33" s="2">
        <v>44130</v>
      </c>
      <c r="C33" s="171">
        <v>57.046948356807512</v>
      </c>
      <c r="D33" s="171">
        <v>57.57276995305164</v>
      </c>
      <c r="E33" s="171">
        <v>48.248826291079816</v>
      </c>
    </row>
    <row r="34" spans="1:8" x14ac:dyDescent="0.25">
      <c r="B34" s="2">
        <v>44131</v>
      </c>
      <c r="C34" s="171">
        <v>55.87323943661972</v>
      </c>
      <c r="D34" s="171">
        <v>55.056338028169016</v>
      </c>
      <c r="E34" s="171">
        <v>46.582159624413144</v>
      </c>
    </row>
    <row r="35" spans="1:8" x14ac:dyDescent="0.25">
      <c r="B35" s="2">
        <v>44132</v>
      </c>
      <c r="C35" s="171">
        <v>60.666666666666664</v>
      </c>
      <c r="D35" s="171">
        <v>47.0625</v>
      </c>
      <c r="E35" s="171">
        <v>51.589371980676326</v>
      </c>
    </row>
    <row r="36" spans="1:8" x14ac:dyDescent="0.25">
      <c r="B36" s="2">
        <v>44133</v>
      </c>
      <c r="C36" s="171">
        <v>66.835748792270536</v>
      </c>
      <c r="D36" s="171">
        <v>63.811594202898547</v>
      </c>
      <c r="E36" s="171">
        <v>60.558252427184463</v>
      </c>
    </row>
    <row r="37" spans="1:8" x14ac:dyDescent="0.25">
      <c r="B37" s="2">
        <v>44134</v>
      </c>
      <c r="C37" s="171">
        <v>63.661835748792271</v>
      </c>
      <c r="D37" s="171">
        <v>53.924882629107984</v>
      </c>
      <c r="E37" s="171">
        <v>48.04225352112676</v>
      </c>
    </row>
    <row r="38" spans="1:8" ht="15.75" x14ac:dyDescent="0.25">
      <c r="B38" s="2">
        <v>44135</v>
      </c>
      <c r="C38" s="171">
        <v>69.178403755868544</v>
      </c>
      <c r="D38" s="171">
        <v>59.248826291079816</v>
      </c>
      <c r="E38" s="171">
        <v>54.46948356807512</v>
      </c>
      <c r="F38" s="147" t="s">
        <v>179</v>
      </c>
    </row>
    <row r="39" spans="1:8" ht="15.75" x14ac:dyDescent="0.25">
      <c r="B39" s="146" t="s">
        <v>276</v>
      </c>
      <c r="C39" s="147">
        <v>56.811202856505247</v>
      </c>
      <c r="D39" s="147">
        <v>55.10219951121973</v>
      </c>
      <c r="E39" s="147">
        <v>45.178523788350375</v>
      </c>
      <c r="F39" s="147">
        <v>59.513929904719454</v>
      </c>
    </row>
    <row r="40" spans="1:8" ht="15.75" x14ac:dyDescent="0.25">
      <c r="B40" s="146" t="s">
        <v>277</v>
      </c>
      <c r="C40" s="147">
        <v>69.506842105263161</v>
      </c>
      <c r="D40" s="147">
        <v>56.30546792849632</v>
      </c>
      <c r="E40" s="147">
        <v>50.763033175355453</v>
      </c>
      <c r="F40" s="147">
        <v>62.179095636148226</v>
      </c>
      <c r="H40" s="61"/>
    </row>
    <row r="41" spans="1:8" ht="15.75" x14ac:dyDescent="0.25">
      <c r="A41" s="166" t="s">
        <v>295</v>
      </c>
      <c r="B41" s="146" t="s">
        <v>278</v>
      </c>
      <c r="C41" s="147">
        <v>66.835748792270536</v>
      </c>
      <c r="D41" s="147">
        <v>63.811594202898547</v>
      </c>
      <c r="E41" s="147">
        <v>60.558252427184463</v>
      </c>
      <c r="F41" s="147">
        <v>66.778921865536034</v>
      </c>
    </row>
    <row r="42" spans="1:8" ht="15.75" x14ac:dyDescent="0.25">
      <c r="B42" s="146" t="s">
        <v>298</v>
      </c>
      <c r="C42" s="147">
        <v>60.78764420157863</v>
      </c>
      <c r="D42" s="147">
        <v>55.721180030257187</v>
      </c>
      <c r="E42" s="147">
        <v>47.264425261244888</v>
      </c>
      <c r="F42" s="147">
        <v>60.509158481550308</v>
      </c>
    </row>
  </sheetData>
  <mergeCells count="2">
    <mergeCell ref="M5:M7"/>
    <mergeCell ref="H7:K7"/>
  </mergeCells>
  <hyperlinks>
    <hyperlink ref="A3" location="İÇİNDEKİLER!A1" display="ANASAYFA"/>
  </hyperlinks>
  <pageMargins left="0.7" right="0.7" top="0.75" bottom="0.75" header="0.3" footer="0.3"/>
  <pageSetup paperSize="9" orientation="portrait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showGridLines="0" zoomScale="70" zoomScaleNormal="70" workbookViewId="0">
      <pane ySplit="4" topLeftCell="A5" activePane="bottomLeft" state="frozenSplit"/>
      <selection pane="bottomLeft"/>
    </sheetView>
  </sheetViews>
  <sheetFormatPr defaultRowHeight="15" x14ac:dyDescent="0.25"/>
  <cols>
    <col min="1" max="1" width="10.7109375" customWidth="1"/>
    <col min="2" max="2" width="15.7109375" customWidth="1"/>
    <col min="3" max="3" width="18.7109375" customWidth="1"/>
  </cols>
  <sheetData>
    <row r="1" spans="1:3" s="137" customFormat="1" ht="15" customHeight="1" x14ac:dyDescent="0.25">
      <c r="A1" s="136" t="s">
        <v>279</v>
      </c>
    </row>
    <row r="2" spans="1:3" s="137" customFormat="1" ht="15" customHeight="1" x14ac:dyDescent="0.2">
      <c r="A2" s="138"/>
    </row>
    <row r="3" spans="1:3" s="137" customFormat="1" ht="18" customHeight="1" x14ac:dyDescent="0.2">
      <c r="A3" s="167" t="s">
        <v>296</v>
      </c>
    </row>
    <row r="4" spans="1:3" s="137" customFormat="1" ht="14.25" x14ac:dyDescent="0.2"/>
    <row r="6" spans="1:3" x14ac:dyDescent="0.25">
      <c r="B6" s="148" t="s">
        <v>207</v>
      </c>
    </row>
    <row r="7" spans="1:3" x14ac:dyDescent="0.25">
      <c r="B7" s="139" t="s">
        <v>14</v>
      </c>
      <c r="C7" s="149" t="s">
        <v>254</v>
      </c>
    </row>
    <row r="8" spans="1:3" x14ac:dyDescent="0.25">
      <c r="B8" s="150" t="s">
        <v>206</v>
      </c>
      <c r="C8" s="151">
        <v>69.131860776439083</v>
      </c>
    </row>
    <row r="9" spans="1:3" x14ac:dyDescent="0.25">
      <c r="B9" s="150" t="s">
        <v>205</v>
      </c>
      <c r="C9" s="152">
        <v>70.341594105827198</v>
      </c>
    </row>
    <row r="10" spans="1:3" x14ac:dyDescent="0.25">
      <c r="B10" s="150" t="s">
        <v>204</v>
      </c>
      <c r="C10" s="152">
        <v>70.683254875588432</v>
      </c>
    </row>
    <row r="11" spans="1:3" x14ac:dyDescent="0.25">
      <c r="B11" s="150" t="s">
        <v>203</v>
      </c>
      <c r="C11" s="152">
        <v>70.865501008742442</v>
      </c>
    </row>
    <row r="12" spans="1:3" x14ac:dyDescent="0.25">
      <c r="B12" s="150" t="s">
        <v>202</v>
      </c>
      <c r="C12" s="152">
        <v>70.654962862930446</v>
      </c>
    </row>
    <row r="13" spans="1:3" x14ac:dyDescent="0.25">
      <c r="B13" s="150" t="s">
        <v>201</v>
      </c>
      <c r="C13" s="152">
        <v>71.717362045760424</v>
      </c>
    </row>
    <row r="14" spans="1:3" x14ac:dyDescent="0.25">
      <c r="B14" s="150" t="s">
        <v>200</v>
      </c>
      <c r="C14" s="152">
        <v>71.325752508361205</v>
      </c>
    </row>
    <row r="15" spans="1:3" x14ac:dyDescent="0.25">
      <c r="B15" s="150" t="s">
        <v>199</v>
      </c>
      <c r="C15" s="152">
        <v>60.72538513060951</v>
      </c>
    </row>
    <row r="16" spans="1:3" x14ac:dyDescent="0.25">
      <c r="B16" s="150" t="s">
        <v>198</v>
      </c>
      <c r="C16" s="152">
        <v>54.104417670682729</v>
      </c>
    </row>
    <row r="17" spans="2:3" x14ac:dyDescent="0.25">
      <c r="B17" s="150" t="s">
        <v>197</v>
      </c>
      <c r="C17" s="152">
        <v>55.606425702811244</v>
      </c>
    </row>
    <row r="18" spans="2:3" x14ac:dyDescent="0.25">
      <c r="B18" s="150" t="s">
        <v>196</v>
      </c>
      <c r="C18" s="152">
        <v>56.780373831775698</v>
      </c>
    </row>
    <row r="19" spans="2:3" x14ac:dyDescent="0.25">
      <c r="B19" s="150" t="s">
        <v>195</v>
      </c>
      <c r="C19" s="152">
        <v>56.539333333333332</v>
      </c>
    </row>
    <row r="20" spans="2:3" x14ac:dyDescent="0.25">
      <c r="B20" s="150" t="s">
        <v>194</v>
      </c>
      <c r="C20" s="152">
        <v>55.804926764314246</v>
      </c>
    </row>
    <row r="21" spans="2:3" x14ac:dyDescent="0.25">
      <c r="B21" s="150" t="s">
        <v>193</v>
      </c>
      <c r="C21" s="152">
        <v>56.047364909939958</v>
      </c>
    </row>
    <row r="22" spans="2:3" x14ac:dyDescent="0.25">
      <c r="B22" s="150" t="s">
        <v>192</v>
      </c>
      <c r="C22" s="152">
        <v>53.454000000000001</v>
      </c>
    </row>
    <row r="23" spans="2:3" x14ac:dyDescent="0.25">
      <c r="B23" s="150" t="s">
        <v>191</v>
      </c>
      <c r="C23" s="152">
        <v>51.003346720214189</v>
      </c>
    </row>
    <row r="24" spans="2:3" x14ac:dyDescent="0.25">
      <c r="B24" s="150" t="s">
        <v>190</v>
      </c>
      <c r="C24" s="152">
        <v>48.73782521681121</v>
      </c>
    </row>
    <row r="25" spans="2:3" x14ac:dyDescent="0.25">
      <c r="B25" s="150" t="s">
        <v>189</v>
      </c>
      <c r="C25" s="152">
        <v>46.367156208277706</v>
      </c>
    </row>
    <row r="26" spans="2:3" x14ac:dyDescent="0.25">
      <c r="B26" s="150" t="s">
        <v>188</v>
      </c>
      <c r="C26" s="152">
        <v>43.560373582388259</v>
      </c>
    </row>
    <row r="27" spans="2:3" x14ac:dyDescent="0.25">
      <c r="B27" s="150" t="s">
        <v>187</v>
      </c>
      <c r="C27" s="152">
        <v>45.608261159227183</v>
      </c>
    </row>
    <row r="28" spans="2:3" x14ac:dyDescent="0.25">
      <c r="B28" s="150" t="s">
        <v>186</v>
      </c>
      <c r="C28" s="152">
        <v>54.542000000000002</v>
      </c>
    </row>
    <row r="29" spans="2:3" x14ac:dyDescent="0.25">
      <c r="B29" s="150" t="s">
        <v>185</v>
      </c>
      <c r="C29" s="152">
        <v>62.106000000000002</v>
      </c>
    </row>
    <row r="30" spans="2:3" x14ac:dyDescent="0.25">
      <c r="B30" s="150" t="s">
        <v>184</v>
      </c>
      <c r="C30" s="152">
        <v>65.611333333333334</v>
      </c>
    </row>
    <row r="31" spans="2:3" x14ac:dyDescent="0.25">
      <c r="B31" s="150" t="s">
        <v>183</v>
      </c>
      <c r="C31" s="152">
        <v>67.501333333333335</v>
      </c>
    </row>
    <row r="32" spans="2:3" x14ac:dyDescent="0.25">
      <c r="B32" s="153" t="s">
        <v>182</v>
      </c>
      <c r="C32" s="154">
        <v>59.513929904719454</v>
      </c>
    </row>
  </sheetData>
  <hyperlinks>
    <hyperlink ref="A3" location="İÇİNDEKİLER!A1" display="ANASAYFA"/>
  </hyperlink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zoomScale="70" zoomScaleNormal="70" workbookViewId="0">
      <pane ySplit="7" topLeftCell="A8" activePane="bottomLeft" state="frozen"/>
      <selection pane="bottomLeft"/>
    </sheetView>
  </sheetViews>
  <sheetFormatPr defaultRowHeight="15" x14ac:dyDescent="0.25"/>
  <cols>
    <col min="1" max="1" width="10.7109375" customWidth="1"/>
    <col min="2" max="2" width="7.140625" bestFit="1" customWidth="1"/>
    <col min="3" max="3" width="33.5703125" bestFit="1" customWidth="1"/>
    <col min="4" max="27" width="6" bestFit="1" customWidth="1"/>
    <col min="28" max="28" width="11.42578125" bestFit="1" customWidth="1"/>
    <col min="29" max="29" width="14" bestFit="1" customWidth="1"/>
    <col min="30" max="30" width="13" bestFit="1" customWidth="1"/>
    <col min="31" max="31" width="14" bestFit="1" customWidth="1"/>
  </cols>
  <sheetData>
    <row r="1" spans="1:31" s="137" customFormat="1" ht="15" customHeight="1" x14ac:dyDescent="0.25">
      <c r="A1" s="136" t="s">
        <v>253</v>
      </c>
      <c r="AA1" s="155"/>
    </row>
    <row r="2" spans="1:31" s="137" customFormat="1" ht="15" customHeight="1" x14ac:dyDescent="0.2">
      <c r="A2" s="138"/>
    </row>
    <row r="3" spans="1:31" s="137" customFormat="1" ht="18" customHeight="1" x14ac:dyDescent="0.2">
      <c r="A3" s="167" t="s">
        <v>296</v>
      </c>
    </row>
    <row r="4" spans="1:31" s="137" customFormat="1" ht="14.25" x14ac:dyDescent="0.2"/>
    <row r="6" spans="1:31" x14ac:dyDescent="0.25">
      <c r="B6" s="74" t="s">
        <v>254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</row>
    <row r="7" spans="1:31" s="78" customFormat="1" ht="38.25" x14ac:dyDescent="0.2">
      <c r="B7" s="156" t="s">
        <v>181</v>
      </c>
      <c r="C7" s="156" t="s">
        <v>180</v>
      </c>
      <c r="D7" s="157">
        <v>0</v>
      </c>
      <c r="E7" s="157">
        <v>4.1666666666666664E-2</v>
      </c>
      <c r="F7" s="157">
        <v>8.3333333333333329E-2</v>
      </c>
      <c r="G7" s="157">
        <v>0.125</v>
      </c>
      <c r="H7" s="157">
        <v>0.16666666666666666</v>
      </c>
      <c r="I7" s="157">
        <v>0.20833333333333334</v>
      </c>
      <c r="J7" s="157">
        <v>0.25</v>
      </c>
      <c r="K7" s="157">
        <v>0.29166666666666669</v>
      </c>
      <c r="L7" s="157">
        <v>0.33333333333333331</v>
      </c>
      <c r="M7" s="157">
        <v>0.375</v>
      </c>
      <c r="N7" s="157">
        <v>0.41666666666666669</v>
      </c>
      <c r="O7" s="157">
        <v>0.45833333333333331</v>
      </c>
      <c r="P7" s="157">
        <v>0.5</v>
      </c>
      <c r="Q7" s="157">
        <v>0.54166666666666663</v>
      </c>
      <c r="R7" s="157">
        <v>0.58333333333333337</v>
      </c>
      <c r="S7" s="157">
        <v>0.625</v>
      </c>
      <c r="T7" s="157">
        <v>0.66666666666666663</v>
      </c>
      <c r="U7" s="157">
        <v>0.70833333333333337</v>
      </c>
      <c r="V7" s="157">
        <v>0.75</v>
      </c>
      <c r="W7" s="157">
        <v>0.79166666666666663</v>
      </c>
      <c r="X7" s="157">
        <v>0.83333333333333337</v>
      </c>
      <c r="Y7" s="157">
        <v>0.875</v>
      </c>
      <c r="Z7" s="157">
        <v>0.91666666666666663</v>
      </c>
      <c r="AA7" s="157">
        <v>0.95833333333333337</v>
      </c>
      <c r="AB7" s="156" t="s">
        <v>179</v>
      </c>
      <c r="AC7" s="156" t="s">
        <v>178</v>
      </c>
      <c r="AD7" s="156" t="s">
        <v>177</v>
      </c>
      <c r="AE7" s="156" t="s">
        <v>176</v>
      </c>
    </row>
    <row r="8" spans="1:31" x14ac:dyDescent="0.25">
      <c r="B8" s="158">
        <v>11</v>
      </c>
      <c r="C8" s="159" t="s">
        <v>299</v>
      </c>
      <c r="D8" s="160">
        <v>89.333333333333329</v>
      </c>
      <c r="E8" s="160">
        <v>90.714285714285708</v>
      </c>
      <c r="F8" s="160">
        <v>89.476190476190482</v>
      </c>
      <c r="G8" s="160">
        <v>92.761904761904759</v>
      </c>
      <c r="H8" s="160">
        <v>93.952380952380949</v>
      </c>
      <c r="I8" s="160">
        <v>97.904761904761898</v>
      </c>
      <c r="J8" s="160">
        <v>101.71428571428571</v>
      </c>
      <c r="K8" s="161">
        <v>101.80952380952381</v>
      </c>
      <c r="L8" s="161">
        <v>102.04761904761905</v>
      </c>
      <c r="M8" s="161">
        <v>97.857142857142861</v>
      </c>
      <c r="N8" s="160">
        <v>81.523809523809518</v>
      </c>
      <c r="O8" s="160">
        <v>83.142857142857139</v>
      </c>
      <c r="P8" s="162">
        <v>82.571428571428569</v>
      </c>
      <c r="Q8" s="162">
        <v>89.476190476190482</v>
      </c>
      <c r="R8" s="162">
        <v>82.61904761904762</v>
      </c>
      <c r="S8" s="160">
        <v>83.428571428571431</v>
      </c>
      <c r="T8" s="160">
        <v>83.857142857142861</v>
      </c>
      <c r="U8" s="163">
        <v>87.38095238095238</v>
      </c>
      <c r="V8" s="163">
        <v>87.571428571428569</v>
      </c>
      <c r="W8" s="163">
        <v>89.238095238095241</v>
      </c>
      <c r="X8" s="160">
        <v>92.047619047619051</v>
      </c>
      <c r="Y8" s="160">
        <v>91.761904761904759</v>
      </c>
      <c r="Z8" s="160">
        <v>92.38095238095238</v>
      </c>
      <c r="AA8" s="160">
        <v>88.761904761904759</v>
      </c>
      <c r="AB8" s="164">
        <v>90.555555555555557</v>
      </c>
      <c r="AC8" s="161">
        <v>100.57142857142857</v>
      </c>
      <c r="AD8" s="162">
        <v>84.888888888888886</v>
      </c>
      <c r="AE8" s="163">
        <v>88.063492063492063</v>
      </c>
    </row>
    <row r="9" spans="1:31" x14ac:dyDescent="0.25">
      <c r="B9" s="158">
        <v>12</v>
      </c>
      <c r="C9" s="159" t="s">
        <v>300</v>
      </c>
      <c r="D9" s="160">
        <v>101.42857142857143</v>
      </c>
      <c r="E9" s="160">
        <v>101</v>
      </c>
      <c r="F9" s="160">
        <v>100.33333333333333</v>
      </c>
      <c r="G9" s="160">
        <v>100.95238095238095</v>
      </c>
      <c r="H9" s="160">
        <v>99.714285714285708</v>
      </c>
      <c r="I9" s="160">
        <v>100.42857142857143</v>
      </c>
      <c r="J9" s="160">
        <v>104.71428571428571</v>
      </c>
      <c r="K9" s="161">
        <v>106.57142857142857</v>
      </c>
      <c r="L9" s="161">
        <v>109.57142857142857</v>
      </c>
      <c r="M9" s="161">
        <v>104.61904761904762</v>
      </c>
      <c r="N9" s="160">
        <v>100.19047619047619</v>
      </c>
      <c r="O9" s="160">
        <v>96.238095238095241</v>
      </c>
      <c r="P9" s="162">
        <v>95.761904761904759</v>
      </c>
      <c r="Q9" s="162">
        <v>99.523809523809518</v>
      </c>
      <c r="R9" s="162">
        <v>99.714285714285708</v>
      </c>
      <c r="S9" s="160">
        <v>98.476190476190482</v>
      </c>
      <c r="T9" s="160">
        <v>97.857142857142861</v>
      </c>
      <c r="U9" s="163">
        <v>97.857142857142861</v>
      </c>
      <c r="V9" s="163">
        <v>100.66666666666667</v>
      </c>
      <c r="W9" s="163">
        <v>100.57142857142857</v>
      </c>
      <c r="X9" s="160">
        <v>102.19047619047619</v>
      </c>
      <c r="Y9" s="160">
        <v>102.61904761904762</v>
      </c>
      <c r="Z9" s="160">
        <v>102.14285714285714</v>
      </c>
      <c r="AA9" s="160">
        <v>102.47619047619048</v>
      </c>
      <c r="AB9" s="164">
        <v>101.06746031746032</v>
      </c>
      <c r="AC9" s="161">
        <v>106.92063492063492</v>
      </c>
      <c r="AD9" s="162">
        <v>98.333333333333329</v>
      </c>
      <c r="AE9" s="163">
        <v>99.698412698412696</v>
      </c>
    </row>
    <row r="10" spans="1:31" x14ac:dyDescent="0.25">
      <c r="B10" s="158">
        <v>21</v>
      </c>
      <c r="C10" s="159" t="s">
        <v>301</v>
      </c>
      <c r="D10" s="160">
        <v>98.428571428571431</v>
      </c>
      <c r="E10" s="160">
        <v>100.61904761904762</v>
      </c>
      <c r="F10" s="160">
        <v>97.571428571428569</v>
      </c>
      <c r="G10" s="160">
        <v>95.38095238095238</v>
      </c>
      <c r="H10" s="160">
        <v>95.047619047619051</v>
      </c>
      <c r="I10" s="160">
        <v>95.80952380952381</v>
      </c>
      <c r="J10" s="160">
        <v>97.761904761904759</v>
      </c>
      <c r="K10" s="161">
        <v>76.904761904761898</v>
      </c>
      <c r="L10" s="161">
        <v>82.761904761904759</v>
      </c>
      <c r="M10" s="161">
        <v>82.761904761904759</v>
      </c>
      <c r="N10" s="160">
        <v>80.285714285714292</v>
      </c>
      <c r="O10" s="160">
        <v>81.571428571428569</v>
      </c>
      <c r="P10" s="162">
        <v>79.666666666666671</v>
      </c>
      <c r="Q10" s="162">
        <v>78.428571428571431</v>
      </c>
      <c r="R10" s="162">
        <v>76.714285714285708</v>
      </c>
      <c r="S10" s="160">
        <v>74.857142857142861</v>
      </c>
      <c r="T10" s="160">
        <v>72.285714285714292</v>
      </c>
      <c r="U10" s="163">
        <v>73.333333333333329</v>
      </c>
      <c r="V10" s="163">
        <v>67</v>
      </c>
      <c r="W10" s="163">
        <v>62.428571428571431</v>
      </c>
      <c r="X10" s="160">
        <v>71.714285714285708</v>
      </c>
      <c r="Y10" s="160">
        <v>75.571428571428569</v>
      </c>
      <c r="Z10" s="160">
        <v>84.238095238095241</v>
      </c>
      <c r="AA10" s="160">
        <v>90.952380952380949</v>
      </c>
      <c r="AB10" s="164">
        <v>83.003968253968253</v>
      </c>
      <c r="AC10" s="161">
        <v>80.80952380952381</v>
      </c>
      <c r="AD10" s="162">
        <v>78.269841269841265</v>
      </c>
      <c r="AE10" s="163">
        <v>67.587301587301582</v>
      </c>
    </row>
    <row r="11" spans="1:31" x14ac:dyDescent="0.25">
      <c r="B11" s="158">
        <v>22</v>
      </c>
      <c r="C11" s="159" t="s">
        <v>302</v>
      </c>
      <c r="D11" s="160">
        <v>91.904761904761898</v>
      </c>
      <c r="E11" s="160">
        <v>91.857142857142861</v>
      </c>
      <c r="F11" s="160">
        <v>92</v>
      </c>
      <c r="G11" s="160">
        <v>91.238095238095241</v>
      </c>
      <c r="H11" s="160">
        <v>90.428571428571431</v>
      </c>
      <c r="I11" s="160">
        <v>86.38095238095238</v>
      </c>
      <c r="J11" s="160">
        <v>86.095238095238102</v>
      </c>
      <c r="K11" s="161">
        <v>82.952380952380949</v>
      </c>
      <c r="L11" s="161">
        <v>80.38095238095238</v>
      </c>
      <c r="M11" s="161">
        <v>82.285714285714292</v>
      </c>
      <c r="N11" s="160">
        <v>82.38095238095238</v>
      </c>
      <c r="O11" s="160">
        <v>81.095238095238102</v>
      </c>
      <c r="P11" s="162">
        <v>77.904761904761898</v>
      </c>
      <c r="Q11" s="162">
        <v>77.61904761904762</v>
      </c>
      <c r="R11" s="162">
        <v>75.19047619047619</v>
      </c>
      <c r="S11" s="160">
        <v>70.428571428571431</v>
      </c>
      <c r="T11" s="160">
        <v>66.428571428571431</v>
      </c>
      <c r="U11" s="163">
        <v>65.285714285714292</v>
      </c>
      <c r="V11" s="163">
        <v>65</v>
      </c>
      <c r="W11" s="163">
        <v>58.095238095238095</v>
      </c>
      <c r="X11" s="160">
        <v>68.714285714285708</v>
      </c>
      <c r="Y11" s="160">
        <v>80.761904761904759</v>
      </c>
      <c r="Z11" s="160">
        <v>85.904761904761898</v>
      </c>
      <c r="AA11" s="160">
        <v>89.285714285714292</v>
      </c>
      <c r="AB11" s="164">
        <v>79.984126984126988</v>
      </c>
      <c r="AC11" s="161">
        <v>81.873015873015873</v>
      </c>
      <c r="AD11" s="162">
        <v>76.904761904761898</v>
      </c>
      <c r="AE11" s="163">
        <v>62.793650793650791</v>
      </c>
    </row>
    <row r="12" spans="1:31" x14ac:dyDescent="0.25">
      <c r="B12" s="158">
        <v>31</v>
      </c>
      <c r="C12" s="159" t="s">
        <v>303</v>
      </c>
      <c r="D12" s="160">
        <v>91.294117647058826</v>
      </c>
      <c r="E12" s="160">
        <v>96.352941176470594</v>
      </c>
      <c r="F12" s="160">
        <v>92.058823529411768</v>
      </c>
      <c r="G12" s="160">
        <v>94.82352941176471</v>
      </c>
      <c r="H12" s="160">
        <v>98.117647058823536</v>
      </c>
      <c r="I12" s="160">
        <v>96.588235294117652</v>
      </c>
      <c r="J12" s="160">
        <v>93.117647058823536</v>
      </c>
      <c r="K12" s="161">
        <v>78</v>
      </c>
      <c r="L12" s="161">
        <v>75.352941176470594</v>
      </c>
      <c r="M12" s="161">
        <v>63.117647058823529</v>
      </c>
      <c r="N12" s="160">
        <v>52.94736842105263</v>
      </c>
      <c r="O12" s="160">
        <v>51.1</v>
      </c>
      <c r="P12" s="162">
        <v>49.473684210526315</v>
      </c>
      <c r="Q12" s="162">
        <v>51.684210526315788</v>
      </c>
      <c r="R12" s="162">
        <v>57.15</v>
      </c>
      <c r="S12" s="160">
        <v>62.789473684210527</v>
      </c>
      <c r="T12" s="160">
        <v>68.526315789473685</v>
      </c>
      <c r="U12" s="163">
        <v>55.526315789473685</v>
      </c>
      <c r="V12" s="163">
        <v>47.10526315789474</v>
      </c>
      <c r="W12" s="163">
        <v>56.263157894736842</v>
      </c>
      <c r="X12" s="160">
        <v>75.78947368421052</v>
      </c>
      <c r="Y12" s="160">
        <v>91.736842105263165</v>
      </c>
      <c r="Z12" s="160">
        <v>93.526315789473685</v>
      </c>
      <c r="AA12" s="160">
        <v>95.315789473684205</v>
      </c>
      <c r="AB12" s="164">
        <v>73.785388127853878</v>
      </c>
      <c r="AC12" s="161">
        <v>72.156862745098039</v>
      </c>
      <c r="AD12" s="162">
        <v>52.844827586206897</v>
      </c>
      <c r="AE12" s="163">
        <v>52.964912280701753</v>
      </c>
    </row>
    <row r="13" spans="1:31" x14ac:dyDescent="0.25">
      <c r="B13" s="158">
        <v>32</v>
      </c>
      <c r="C13" s="159" t="s">
        <v>304</v>
      </c>
      <c r="D13" s="160">
        <v>101.58823529411765</v>
      </c>
      <c r="E13" s="160">
        <v>102.41176470588235</v>
      </c>
      <c r="F13" s="160">
        <v>101.70588235294117</v>
      </c>
      <c r="G13" s="160">
        <v>100.70588235294117</v>
      </c>
      <c r="H13" s="160">
        <v>100.05882352941177</v>
      </c>
      <c r="I13" s="160">
        <v>99</v>
      </c>
      <c r="J13" s="160">
        <v>95.882352941176464</v>
      </c>
      <c r="K13" s="161">
        <v>39.764705882352942</v>
      </c>
      <c r="L13" s="161">
        <v>60.941176470588232</v>
      </c>
      <c r="M13" s="161">
        <v>62.235294117647058</v>
      </c>
      <c r="N13" s="160">
        <v>60.736842105263158</v>
      </c>
      <c r="O13" s="160">
        <v>60.15</v>
      </c>
      <c r="P13" s="162">
        <v>50.95</v>
      </c>
      <c r="Q13" s="162">
        <v>44.10526315789474</v>
      </c>
      <c r="R13" s="162">
        <v>32.1</v>
      </c>
      <c r="S13" s="160">
        <v>17.789473684210527</v>
      </c>
      <c r="T13" s="160">
        <v>14.894736842105264</v>
      </c>
      <c r="U13" s="163">
        <v>14.157894736842104</v>
      </c>
      <c r="V13" s="163">
        <v>11.842105263157896</v>
      </c>
      <c r="W13" s="163">
        <v>12</v>
      </c>
      <c r="X13" s="160">
        <v>13.789473684210526</v>
      </c>
      <c r="Y13" s="160">
        <v>23.631578947368421</v>
      </c>
      <c r="Z13" s="160">
        <v>71.78947368421052</v>
      </c>
      <c r="AA13" s="160">
        <v>91.78947368421052</v>
      </c>
      <c r="AB13" s="164">
        <v>56.289293849658314</v>
      </c>
      <c r="AC13" s="161">
        <v>54.313725490196077</v>
      </c>
      <c r="AD13" s="162">
        <v>42.355932203389834</v>
      </c>
      <c r="AE13" s="163">
        <v>12.666666666666666</v>
      </c>
    </row>
    <row r="14" spans="1:31" x14ac:dyDescent="0.25">
      <c r="B14" s="158">
        <v>41</v>
      </c>
      <c r="C14" s="159" t="s">
        <v>305</v>
      </c>
      <c r="D14" s="160">
        <v>94.571428571428569</v>
      </c>
      <c r="E14" s="160">
        <v>94.285714285714292</v>
      </c>
      <c r="F14" s="160">
        <v>93.142857142857139</v>
      </c>
      <c r="G14" s="160">
        <v>92.857142857142861</v>
      </c>
      <c r="H14" s="160">
        <v>97.047619047619051</v>
      </c>
      <c r="I14" s="160">
        <v>99.38095238095238</v>
      </c>
      <c r="J14" s="160">
        <v>97.047619047619051</v>
      </c>
      <c r="K14" s="161">
        <v>68.523809523809518</v>
      </c>
      <c r="L14" s="161">
        <v>40.904761904761905</v>
      </c>
      <c r="M14" s="161">
        <v>50.523809523809526</v>
      </c>
      <c r="N14" s="160">
        <v>61</v>
      </c>
      <c r="O14" s="160">
        <v>63.666666666666664</v>
      </c>
      <c r="P14" s="162">
        <v>64.333333333333329</v>
      </c>
      <c r="Q14" s="162">
        <v>64.714285714285708</v>
      </c>
      <c r="R14" s="162">
        <v>53.095238095238095</v>
      </c>
      <c r="S14" s="160">
        <v>36.38095238095238</v>
      </c>
      <c r="T14" s="160">
        <v>30.714285714285715</v>
      </c>
      <c r="U14" s="163">
        <v>37.61904761904762</v>
      </c>
      <c r="V14" s="163">
        <v>51.714285714285715</v>
      </c>
      <c r="W14" s="163">
        <v>72.523809523809518</v>
      </c>
      <c r="X14" s="160">
        <v>85.714285714285708</v>
      </c>
      <c r="Y14" s="160">
        <v>90.428571428571431</v>
      </c>
      <c r="Z14" s="160">
        <v>92.19047619047619</v>
      </c>
      <c r="AA14" s="160">
        <v>93.238095238095241</v>
      </c>
      <c r="AB14" s="164">
        <v>71.900793650793645</v>
      </c>
      <c r="AC14" s="161">
        <v>53.317460317460316</v>
      </c>
      <c r="AD14" s="162">
        <v>60.714285714285715</v>
      </c>
      <c r="AE14" s="163">
        <v>53.952380952380949</v>
      </c>
    </row>
    <row r="15" spans="1:31" x14ac:dyDescent="0.25">
      <c r="B15" s="158">
        <v>42</v>
      </c>
      <c r="C15" s="159" t="s">
        <v>306</v>
      </c>
      <c r="D15" s="160">
        <v>93.80952380952381</v>
      </c>
      <c r="E15" s="160">
        <v>95.095238095238102</v>
      </c>
      <c r="F15" s="160">
        <v>95.142857142857139</v>
      </c>
      <c r="G15" s="160">
        <v>93.285714285714292</v>
      </c>
      <c r="H15" s="160">
        <v>93.523809523809518</v>
      </c>
      <c r="I15" s="160">
        <v>97.571428571428569</v>
      </c>
      <c r="J15" s="160">
        <v>98</v>
      </c>
      <c r="K15" s="161">
        <v>90.61904761904762</v>
      </c>
      <c r="L15" s="161">
        <v>81.047619047619051</v>
      </c>
      <c r="M15" s="161">
        <v>84.666666666666671</v>
      </c>
      <c r="N15" s="160">
        <v>82.904761904761898</v>
      </c>
      <c r="O15" s="160">
        <v>79.952380952380949</v>
      </c>
      <c r="P15" s="162">
        <v>76.428571428571431</v>
      </c>
      <c r="Q15" s="162">
        <v>79.333333333333329</v>
      </c>
      <c r="R15" s="162">
        <v>72.19047619047619</v>
      </c>
      <c r="S15" s="160">
        <v>61.38095238095238</v>
      </c>
      <c r="T15" s="160">
        <v>51.80952380952381</v>
      </c>
      <c r="U15" s="163">
        <v>39.952380952380949</v>
      </c>
      <c r="V15" s="163">
        <v>40.857142857142854</v>
      </c>
      <c r="W15" s="163">
        <v>47.38095238095238</v>
      </c>
      <c r="X15" s="160">
        <v>63.666666666666664</v>
      </c>
      <c r="Y15" s="160">
        <v>89.61904761904762</v>
      </c>
      <c r="Z15" s="160">
        <v>93.38095238095238</v>
      </c>
      <c r="AA15" s="160">
        <v>93.761904761904759</v>
      </c>
      <c r="AB15" s="164">
        <v>78.974206349206355</v>
      </c>
      <c r="AC15" s="161">
        <v>85.444444444444443</v>
      </c>
      <c r="AD15" s="162">
        <v>75.984126984126988</v>
      </c>
      <c r="AE15" s="163">
        <v>42.730158730158728</v>
      </c>
    </row>
    <row r="16" spans="1:31" x14ac:dyDescent="0.25">
      <c r="B16" s="158">
        <v>51</v>
      </c>
      <c r="C16" s="159" t="s">
        <v>307</v>
      </c>
      <c r="D16" s="160">
        <v>108.57142857142857</v>
      </c>
      <c r="E16" s="160">
        <v>109.52380952380952</v>
      </c>
      <c r="F16" s="160">
        <v>109.0952380952381</v>
      </c>
      <c r="G16" s="160">
        <v>108.52380952380952</v>
      </c>
      <c r="H16" s="160">
        <v>107.61904761904762</v>
      </c>
      <c r="I16" s="160">
        <v>108.47619047619048</v>
      </c>
      <c r="J16" s="160">
        <v>107.71428571428571</v>
      </c>
      <c r="K16" s="161">
        <v>104.52380952380952</v>
      </c>
      <c r="L16" s="161">
        <v>106.95238095238095</v>
      </c>
      <c r="M16" s="161">
        <v>105.23809523809524</v>
      </c>
      <c r="N16" s="160">
        <v>101.80952380952381</v>
      </c>
      <c r="O16" s="160">
        <v>98.571428571428569</v>
      </c>
      <c r="P16" s="162">
        <v>97.61904761904762</v>
      </c>
      <c r="Q16" s="162">
        <v>99.428571428571431</v>
      </c>
      <c r="R16" s="162">
        <v>100.14285714285714</v>
      </c>
      <c r="S16" s="160">
        <v>98.61904761904762</v>
      </c>
      <c r="T16" s="160">
        <v>99.285714285714292</v>
      </c>
      <c r="U16" s="163">
        <v>87.904761904761898</v>
      </c>
      <c r="V16" s="163">
        <v>80.666666666666671</v>
      </c>
      <c r="W16" s="163">
        <v>97.523809523809518</v>
      </c>
      <c r="X16" s="160">
        <v>100.95238095238095</v>
      </c>
      <c r="Y16" s="160">
        <v>103.71428571428571</v>
      </c>
      <c r="Z16" s="160">
        <v>106.66666666666667</v>
      </c>
      <c r="AA16" s="160">
        <v>108.33333333333333</v>
      </c>
      <c r="AB16" s="164">
        <v>102.39484126984127</v>
      </c>
      <c r="AC16" s="161">
        <v>105.57142857142857</v>
      </c>
      <c r="AD16" s="162">
        <v>99.063492063492063</v>
      </c>
      <c r="AE16" s="163">
        <v>88.698412698412696</v>
      </c>
    </row>
    <row r="17" spans="2:31" x14ac:dyDescent="0.25">
      <c r="B17" s="158">
        <v>52</v>
      </c>
      <c r="C17" s="159" t="s">
        <v>308</v>
      </c>
      <c r="D17" s="160">
        <v>110.38095238095238</v>
      </c>
      <c r="E17" s="160">
        <v>109.71428571428571</v>
      </c>
      <c r="F17" s="160">
        <v>109.80952380952381</v>
      </c>
      <c r="G17" s="160">
        <v>108.85714285714286</v>
      </c>
      <c r="H17" s="160">
        <v>110.66666666666667</v>
      </c>
      <c r="I17" s="160">
        <v>111.61904761904762</v>
      </c>
      <c r="J17" s="160">
        <v>111.04761904761905</v>
      </c>
      <c r="K17" s="161">
        <v>107.28571428571429</v>
      </c>
      <c r="L17" s="161">
        <v>105.42857142857143</v>
      </c>
      <c r="M17" s="161">
        <v>102.76190476190476</v>
      </c>
      <c r="N17" s="160">
        <v>102</v>
      </c>
      <c r="O17" s="160">
        <v>96.523809523809518</v>
      </c>
      <c r="P17" s="162">
        <v>98.047619047619051</v>
      </c>
      <c r="Q17" s="162">
        <v>92.047619047619051</v>
      </c>
      <c r="R17" s="162">
        <v>82</v>
      </c>
      <c r="S17" s="160">
        <v>61.857142857142854</v>
      </c>
      <c r="T17" s="160">
        <v>25.142857142857142</v>
      </c>
      <c r="U17" s="163">
        <v>12.714285714285714</v>
      </c>
      <c r="V17" s="163">
        <v>11.952380952380953</v>
      </c>
      <c r="W17" s="163">
        <v>15.666666666666666</v>
      </c>
      <c r="X17" s="160">
        <v>37.19047619047619</v>
      </c>
      <c r="Y17" s="160">
        <v>74.285714285714292</v>
      </c>
      <c r="Z17" s="160">
        <v>100.9047619047619</v>
      </c>
      <c r="AA17" s="160">
        <v>109.23809523809524</v>
      </c>
      <c r="AB17" s="164">
        <v>83.63095238095238</v>
      </c>
      <c r="AC17" s="161">
        <v>105.15873015873017</v>
      </c>
      <c r="AD17" s="162">
        <v>90.698412698412696</v>
      </c>
      <c r="AE17" s="163">
        <v>13.444444444444445</v>
      </c>
    </row>
    <row r="18" spans="2:31" x14ac:dyDescent="0.25">
      <c r="B18" s="158">
        <v>61</v>
      </c>
      <c r="C18" s="159" t="s">
        <v>309</v>
      </c>
      <c r="D18" s="160">
        <v>104.85714285714286</v>
      </c>
      <c r="E18" s="160">
        <v>105.9047619047619</v>
      </c>
      <c r="F18" s="160">
        <v>106</v>
      </c>
      <c r="G18" s="160">
        <v>105.42857142857143</v>
      </c>
      <c r="H18" s="160">
        <v>105.76190476190476</v>
      </c>
      <c r="I18" s="160">
        <v>107.19047619047619</v>
      </c>
      <c r="J18" s="160">
        <v>105.0952380952381</v>
      </c>
      <c r="K18" s="161">
        <v>96.714285714285708</v>
      </c>
      <c r="L18" s="161">
        <v>65.238095238095241</v>
      </c>
      <c r="M18" s="161">
        <v>69.19047619047619</v>
      </c>
      <c r="N18" s="160">
        <v>86.714285714285708</v>
      </c>
      <c r="O18" s="160">
        <v>87.476190476190482</v>
      </c>
      <c r="P18" s="162">
        <v>78.952380952380949</v>
      </c>
      <c r="Q18" s="162">
        <v>76.761904761904759</v>
      </c>
      <c r="R18" s="162">
        <v>66.238095238095241</v>
      </c>
      <c r="S18" s="160">
        <v>59.523809523809526</v>
      </c>
      <c r="T18" s="160">
        <v>51.428571428571431</v>
      </c>
      <c r="U18" s="163">
        <v>42.095238095238095</v>
      </c>
      <c r="V18" s="163">
        <v>38.142857142857146</v>
      </c>
      <c r="W18" s="163">
        <v>43.571428571428569</v>
      </c>
      <c r="X18" s="160">
        <v>67.333333333333329</v>
      </c>
      <c r="Y18" s="160">
        <v>87.238095238095241</v>
      </c>
      <c r="Z18" s="160">
        <v>93.38095238095238</v>
      </c>
      <c r="AA18" s="160">
        <v>98.952380952380949</v>
      </c>
      <c r="AB18" s="164">
        <v>81.216269841269835</v>
      </c>
      <c r="AC18" s="161">
        <v>77.047619047619051</v>
      </c>
      <c r="AD18" s="162">
        <v>73.984126984126988</v>
      </c>
      <c r="AE18" s="163">
        <v>41.269841269841272</v>
      </c>
    </row>
    <row r="19" spans="2:31" x14ac:dyDescent="0.25">
      <c r="B19" s="158">
        <v>62</v>
      </c>
      <c r="C19" s="159" t="s">
        <v>310</v>
      </c>
      <c r="D19" s="160">
        <v>103.61904761904762</v>
      </c>
      <c r="E19" s="160">
        <v>105.9047619047619</v>
      </c>
      <c r="F19" s="160">
        <v>105.19047619047619</v>
      </c>
      <c r="G19" s="160">
        <v>103.9047619047619</v>
      </c>
      <c r="H19" s="160">
        <v>103.33333333333333</v>
      </c>
      <c r="I19" s="160">
        <v>103.33333333333333</v>
      </c>
      <c r="J19" s="160">
        <v>95.61904761904762</v>
      </c>
      <c r="K19" s="161">
        <v>35.19047619047619</v>
      </c>
      <c r="L19" s="161">
        <v>31.857142857142858</v>
      </c>
      <c r="M19" s="161">
        <v>36.571428571428569</v>
      </c>
      <c r="N19" s="160">
        <v>38.571428571428569</v>
      </c>
      <c r="O19" s="160">
        <v>45.523809523809526</v>
      </c>
      <c r="P19" s="162">
        <v>53.714285714285715</v>
      </c>
      <c r="Q19" s="162">
        <v>60.904761904761905</v>
      </c>
      <c r="R19" s="162">
        <v>66.428571428571431</v>
      </c>
      <c r="S19" s="160">
        <v>74.19047619047619</v>
      </c>
      <c r="T19" s="160">
        <v>70.714285714285708</v>
      </c>
      <c r="U19" s="163">
        <v>60.904761904761905</v>
      </c>
      <c r="V19" s="163">
        <v>58.761904761904759</v>
      </c>
      <c r="W19" s="163">
        <v>75.238095238095241</v>
      </c>
      <c r="X19" s="160">
        <v>89.714285714285708</v>
      </c>
      <c r="Y19" s="160">
        <v>95.571428571428569</v>
      </c>
      <c r="Z19" s="160">
        <v>100</v>
      </c>
      <c r="AA19" s="160">
        <v>102.66666666666667</v>
      </c>
      <c r="AB19" s="164">
        <v>75.726190476190482</v>
      </c>
      <c r="AC19" s="161">
        <v>34.539682539682538</v>
      </c>
      <c r="AD19" s="162">
        <v>60.349206349206348</v>
      </c>
      <c r="AE19" s="163">
        <v>64.968253968253961</v>
      </c>
    </row>
    <row r="20" spans="2:31" x14ac:dyDescent="0.25">
      <c r="B20" s="158">
        <v>71</v>
      </c>
      <c r="C20" s="159" t="s">
        <v>175</v>
      </c>
      <c r="D20" s="160">
        <v>90.523809523809518</v>
      </c>
      <c r="E20" s="160">
        <v>93.65</v>
      </c>
      <c r="F20" s="160">
        <v>89.315789473684205</v>
      </c>
      <c r="G20" s="160">
        <v>83.611111111111114</v>
      </c>
      <c r="H20" s="160">
        <v>77.833333333333329</v>
      </c>
      <c r="I20" s="160">
        <v>77.8</v>
      </c>
      <c r="J20" s="160">
        <v>84.047619047619051</v>
      </c>
      <c r="K20" s="161">
        <v>81.714285714285708</v>
      </c>
      <c r="L20" s="161">
        <v>88.761904761904759</v>
      </c>
      <c r="M20" s="161">
        <v>86.952380952380949</v>
      </c>
      <c r="N20" s="160">
        <v>85.857142857142861</v>
      </c>
      <c r="O20" s="160">
        <v>76.571428571428569</v>
      </c>
      <c r="P20" s="162">
        <v>78.19047619047619</v>
      </c>
      <c r="Q20" s="162">
        <v>80.952380952380949</v>
      </c>
      <c r="R20" s="162">
        <v>83.75</v>
      </c>
      <c r="S20" s="160">
        <v>88.684210526315795</v>
      </c>
      <c r="T20" s="160">
        <v>84.25</v>
      </c>
      <c r="U20" s="163">
        <v>89.5</v>
      </c>
      <c r="V20" s="163">
        <v>91.65</v>
      </c>
      <c r="W20" s="163">
        <v>90.095238095238102</v>
      </c>
      <c r="X20" s="160">
        <v>87.61904761904762</v>
      </c>
      <c r="Y20" s="160">
        <v>88.19047619047619</v>
      </c>
      <c r="Z20" s="160">
        <v>80</v>
      </c>
      <c r="AA20" s="160">
        <v>74.428571428571431</v>
      </c>
      <c r="AB20" s="164">
        <v>84.897274633123686</v>
      </c>
      <c r="AC20" s="161">
        <v>85.80952380952381</v>
      </c>
      <c r="AD20" s="162">
        <v>80.91935483870968</v>
      </c>
      <c r="AE20" s="163">
        <v>90.409836065573771</v>
      </c>
    </row>
    <row r="21" spans="2:31" x14ac:dyDescent="0.25">
      <c r="B21" s="158">
        <v>72</v>
      </c>
      <c r="C21" s="159" t="s">
        <v>174</v>
      </c>
      <c r="D21" s="160">
        <v>81.38095238095238</v>
      </c>
      <c r="E21" s="160">
        <v>79.099999999999994</v>
      </c>
      <c r="F21" s="160">
        <v>83.722222222222229</v>
      </c>
      <c r="G21" s="160">
        <v>83.75</v>
      </c>
      <c r="H21" s="160">
        <v>76.647058823529406</v>
      </c>
      <c r="I21" s="160">
        <v>77.8</v>
      </c>
      <c r="J21" s="160">
        <v>82</v>
      </c>
      <c r="K21" s="161">
        <v>84.61904761904762</v>
      </c>
      <c r="L21" s="161">
        <v>87.476190476190482</v>
      </c>
      <c r="M21" s="161">
        <v>84.19047619047619</v>
      </c>
      <c r="N21" s="160">
        <v>77.142857142857139</v>
      </c>
      <c r="O21" s="160">
        <v>80.333333333333329</v>
      </c>
      <c r="P21" s="162">
        <v>80.523809523809518</v>
      </c>
      <c r="Q21" s="162">
        <v>81.904761904761898</v>
      </c>
      <c r="R21" s="162">
        <v>86</v>
      </c>
      <c r="S21" s="160">
        <v>86.21052631578948</v>
      </c>
      <c r="T21" s="160">
        <v>84.95</v>
      </c>
      <c r="U21" s="163">
        <v>84.8</v>
      </c>
      <c r="V21" s="163">
        <v>79.099999999999994</v>
      </c>
      <c r="W21" s="163">
        <v>85.19047619047619</v>
      </c>
      <c r="X21" s="160">
        <v>86.142857142857139</v>
      </c>
      <c r="Y21" s="160">
        <v>83.61904761904762</v>
      </c>
      <c r="Z21" s="160">
        <v>83.38095238095238</v>
      </c>
      <c r="AA21" s="160">
        <v>81</v>
      </c>
      <c r="AB21" s="164">
        <v>82.561983471074385</v>
      </c>
      <c r="AC21" s="161">
        <v>85.428571428571431</v>
      </c>
      <c r="AD21" s="162">
        <v>82.758064516129039</v>
      </c>
      <c r="AE21" s="163">
        <v>83.06557377049181</v>
      </c>
    </row>
    <row r="22" spans="2:31" x14ac:dyDescent="0.25">
      <c r="B22" s="158">
        <v>81</v>
      </c>
      <c r="C22" s="159" t="s">
        <v>311</v>
      </c>
      <c r="D22" s="160">
        <v>72.333333333333329</v>
      </c>
      <c r="E22" s="160">
        <v>70</v>
      </c>
      <c r="F22" s="160">
        <v>68.285714285714292</v>
      </c>
      <c r="G22" s="160">
        <v>67.523809523809518</v>
      </c>
      <c r="H22" s="160">
        <v>71.571428571428569</v>
      </c>
      <c r="I22" s="160">
        <v>67.571428571428569</v>
      </c>
      <c r="J22" s="160">
        <v>71.38095238095238</v>
      </c>
      <c r="K22" s="161">
        <v>70.952380952380949</v>
      </c>
      <c r="L22" s="161">
        <v>66.80952380952381</v>
      </c>
      <c r="M22" s="161">
        <v>68.142857142857139</v>
      </c>
      <c r="N22" s="160">
        <v>70.61904761904762</v>
      </c>
      <c r="O22" s="160">
        <v>70.476190476190482</v>
      </c>
      <c r="P22" s="162">
        <v>70.476190476190482</v>
      </c>
      <c r="Q22" s="162">
        <v>68.333333333333329</v>
      </c>
      <c r="R22" s="162">
        <v>66.142857142857139</v>
      </c>
      <c r="S22" s="160">
        <v>66</v>
      </c>
      <c r="T22" s="160">
        <v>61.904761904761905</v>
      </c>
      <c r="U22" s="163">
        <v>55</v>
      </c>
      <c r="V22" s="163">
        <v>37.761904761904759</v>
      </c>
      <c r="W22" s="163">
        <v>27.428571428571427</v>
      </c>
      <c r="X22" s="160">
        <v>49.952380952380949</v>
      </c>
      <c r="Y22" s="160">
        <v>67.38095238095238</v>
      </c>
      <c r="Z22" s="160">
        <v>70.19047619047619</v>
      </c>
      <c r="AA22" s="160">
        <v>70.476190476190482</v>
      </c>
      <c r="AB22" s="164">
        <v>64.446428571428569</v>
      </c>
      <c r="AC22" s="161">
        <v>68.634920634920633</v>
      </c>
      <c r="AD22" s="162">
        <v>68.317460317460316</v>
      </c>
      <c r="AE22" s="163">
        <v>40.063492063492063</v>
      </c>
    </row>
    <row r="23" spans="2:31" x14ac:dyDescent="0.25">
      <c r="B23" s="158">
        <v>82</v>
      </c>
      <c r="C23" s="159" t="s">
        <v>312</v>
      </c>
      <c r="D23" s="160">
        <v>73.428571428571431</v>
      </c>
      <c r="E23" s="160">
        <v>66.523809523809518</v>
      </c>
      <c r="F23" s="160">
        <v>65.38095238095238</v>
      </c>
      <c r="G23" s="160">
        <v>66.19047619047619</v>
      </c>
      <c r="H23" s="160">
        <v>66.761904761904759</v>
      </c>
      <c r="I23" s="160">
        <v>71.904761904761898</v>
      </c>
      <c r="J23" s="160">
        <v>67.761904761904759</v>
      </c>
      <c r="K23" s="161">
        <v>62.142857142857146</v>
      </c>
      <c r="L23" s="161">
        <v>42.333333333333336</v>
      </c>
      <c r="M23" s="161">
        <v>51.857142857142854</v>
      </c>
      <c r="N23" s="160">
        <v>63.761904761904759</v>
      </c>
      <c r="O23" s="160">
        <v>68.047619047619051</v>
      </c>
      <c r="P23" s="162">
        <v>68.80952380952381</v>
      </c>
      <c r="Q23" s="162">
        <v>67.952380952380949</v>
      </c>
      <c r="R23" s="162">
        <v>62.571428571428569</v>
      </c>
      <c r="S23" s="160">
        <v>64.333333333333329</v>
      </c>
      <c r="T23" s="160">
        <v>67.80952380952381</v>
      </c>
      <c r="U23" s="163">
        <v>58.904761904761905</v>
      </c>
      <c r="V23" s="163">
        <v>39.238095238095241</v>
      </c>
      <c r="W23" s="163">
        <v>31.333333333333332</v>
      </c>
      <c r="X23" s="160">
        <v>53.61904761904762</v>
      </c>
      <c r="Y23" s="160">
        <v>70.19047619047619</v>
      </c>
      <c r="Z23" s="160">
        <v>72.761904761904759</v>
      </c>
      <c r="AA23" s="160">
        <v>71.904761904761898</v>
      </c>
      <c r="AB23" s="164">
        <v>62.313492063492063</v>
      </c>
      <c r="AC23" s="161">
        <v>52.111111111111114</v>
      </c>
      <c r="AD23" s="162">
        <v>66.444444444444443</v>
      </c>
      <c r="AE23" s="163">
        <v>43.158730158730158</v>
      </c>
    </row>
    <row r="24" spans="2:31" x14ac:dyDescent="0.25">
      <c r="B24" s="158">
        <v>91</v>
      </c>
      <c r="C24" s="159" t="s">
        <v>313</v>
      </c>
      <c r="D24" s="160">
        <v>97.047619047619051</v>
      </c>
      <c r="E24" s="160">
        <v>102.0952380952381</v>
      </c>
      <c r="F24" s="160">
        <v>102.19047619047619</v>
      </c>
      <c r="G24" s="160">
        <v>102.38095238095238</v>
      </c>
      <c r="H24" s="160">
        <v>105.47619047619048</v>
      </c>
      <c r="I24" s="160">
        <v>106.95238095238095</v>
      </c>
      <c r="J24" s="160">
        <v>101</v>
      </c>
      <c r="K24" s="161">
        <v>63.761904761904759</v>
      </c>
      <c r="L24" s="161">
        <v>76.523809523809518</v>
      </c>
      <c r="M24" s="161">
        <v>84.238095238095241</v>
      </c>
      <c r="N24" s="160">
        <v>84.476190476190482</v>
      </c>
      <c r="O24" s="160">
        <v>85.904761904761898</v>
      </c>
      <c r="P24" s="162">
        <v>87.80952380952381</v>
      </c>
      <c r="Q24" s="162">
        <v>89.285714285714292</v>
      </c>
      <c r="R24" s="162">
        <v>84.476190476190482</v>
      </c>
      <c r="S24" s="160">
        <v>79.428571428571431</v>
      </c>
      <c r="T24" s="160">
        <v>78.857142857142861</v>
      </c>
      <c r="U24" s="163">
        <v>77.476190476190482</v>
      </c>
      <c r="V24" s="163">
        <v>72.095238095238102</v>
      </c>
      <c r="W24" s="163">
        <v>71.714285714285708</v>
      </c>
      <c r="X24" s="160">
        <v>82.142857142857139</v>
      </c>
      <c r="Y24" s="160">
        <v>94.142857142857139</v>
      </c>
      <c r="Z24" s="160">
        <v>92</v>
      </c>
      <c r="AA24" s="160">
        <v>94.238095238095241</v>
      </c>
      <c r="AB24" s="164">
        <v>88.154761904761898</v>
      </c>
      <c r="AC24" s="161">
        <v>74.841269841269835</v>
      </c>
      <c r="AD24" s="162">
        <v>87.19047619047619</v>
      </c>
      <c r="AE24" s="163">
        <v>73.761904761904759</v>
      </c>
    </row>
    <row r="25" spans="2:31" x14ac:dyDescent="0.25">
      <c r="B25" s="158">
        <v>92</v>
      </c>
      <c r="C25" s="159" t="s">
        <v>314</v>
      </c>
      <c r="D25" s="160">
        <v>78.80952380952381</v>
      </c>
      <c r="E25" s="160">
        <v>84.19047619047619</v>
      </c>
      <c r="F25" s="160">
        <v>90.428571428571431</v>
      </c>
      <c r="G25" s="160">
        <v>99.666666666666671</v>
      </c>
      <c r="H25" s="160">
        <v>96</v>
      </c>
      <c r="I25" s="160">
        <v>100.61904761904762</v>
      </c>
      <c r="J25" s="160">
        <v>101.71428571428571</v>
      </c>
      <c r="K25" s="161">
        <v>94.476190476190482</v>
      </c>
      <c r="L25" s="161">
        <v>77.238095238095241</v>
      </c>
      <c r="M25" s="161">
        <v>79.666666666666671</v>
      </c>
      <c r="N25" s="160">
        <v>90.714285714285708</v>
      </c>
      <c r="O25" s="160">
        <v>94.857142857142861</v>
      </c>
      <c r="P25" s="162">
        <v>90.428571428571431</v>
      </c>
      <c r="Q25" s="162">
        <v>89.238095238095241</v>
      </c>
      <c r="R25" s="162">
        <v>85.80952380952381</v>
      </c>
      <c r="S25" s="160">
        <v>79.285714285714292</v>
      </c>
      <c r="T25" s="160">
        <v>69.761904761904759</v>
      </c>
      <c r="U25" s="163">
        <v>57.714285714285715</v>
      </c>
      <c r="V25" s="163">
        <v>47.428571428571431</v>
      </c>
      <c r="W25" s="163">
        <v>47.761904761904759</v>
      </c>
      <c r="X25" s="160">
        <v>63.476190476190474</v>
      </c>
      <c r="Y25" s="160">
        <v>89.333333333333329</v>
      </c>
      <c r="Z25" s="160">
        <v>94.38095238095238</v>
      </c>
      <c r="AA25" s="160">
        <v>95.666666666666671</v>
      </c>
      <c r="AB25" s="164">
        <v>83.277777777777771</v>
      </c>
      <c r="AC25" s="161">
        <v>83.793650793650798</v>
      </c>
      <c r="AD25" s="162">
        <v>88.492063492063494</v>
      </c>
      <c r="AE25" s="163">
        <v>50.968253968253968</v>
      </c>
    </row>
    <row r="26" spans="2:31" x14ac:dyDescent="0.25">
      <c r="B26" s="158">
        <v>101</v>
      </c>
      <c r="C26" s="159" t="s">
        <v>315</v>
      </c>
      <c r="D26" s="160">
        <v>79.75</v>
      </c>
      <c r="E26" s="160">
        <v>85.761904761904759</v>
      </c>
      <c r="F26" s="160">
        <v>83.15789473684211</v>
      </c>
      <c r="G26" s="160">
        <v>81.428571428571431</v>
      </c>
      <c r="H26" s="160">
        <v>86.25</v>
      </c>
      <c r="I26" s="160">
        <v>86.65</v>
      </c>
      <c r="J26" s="160">
        <v>82.904761904761898</v>
      </c>
      <c r="K26" s="161">
        <v>76.5</v>
      </c>
      <c r="L26" s="161">
        <v>83.285714285714292</v>
      </c>
      <c r="M26" s="161">
        <v>81.238095238095241</v>
      </c>
      <c r="N26" s="160">
        <v>80.666666666666671</v>
      </c>
      <c r="O26" s="160">
        <v>83.714285714285708</v>
      </c>
      <c r="P26" s="162">
        <v>83.333333333333329</v>
      </c>
      <c r="Q26" s="162">
        <v>82.095238095238102</v>
      </c>
      <c r="R26" s="162">
        <v>82.095238095238102</v>
      </c>
      <c r="S26" s="160">
        <v>82.238095238095241</v>
      </c>
      <c r="T26" s="160">
        <v>84.904761904761898</v>
      </c>
      <c r="U26" s="163">
        <v>82.80952380952381</v>
      </c>
      <c r="V26" s="163">
        <v>80.666666666666671</v>
      </c>
      <c r="W26" s="163">
        <v>83.571428571428569</v>
      </c>
      <c r="X26" s="160">
        <v>86.19047619047619</v>
      </c>
      <c r="Y26" s="160">
        <v>79.333333333333329</v>
      </c>
      <c r="Z26" s="160">
        <v>85.476190476190482</v>
      </c>
      <c r="AA26" s="160">
        <v>81.150000000000006</v>
      </c>
      <c r="AB26" s="164">
        <v>82.720321931589538</v>
      </c>
      <c r="AC26" s="161">
        <v>80.403225806451616</v>
      </c>
      <c r="AD26" s="162">
        <v>82.507936507936506</v>
      </c>
      <c r="AE26" s="163">
        <v>82.349206349206355</v>
      </c>
    </row>
    <row r="27" spans="2:31" x14ac:dyDescent="0.25">
      <c r="B27" s="158">
        <v>102</v>
      </c>
      <c r="C27" s="159" t="s">
        <v>316</v>
      </c>
      <c r="D27" s="160">
        <v>86.05263157894737</v>
      </c>
      <c r="E27" s="160">
        <v>83.05263157894737</v>
      </c>
      <c r="F27" s="160">
        <v>84.473684210526315</v>
      </c>
      <c r="G27" s="160">
        <v>78.333333333333329</v>
      </c>
      <c r="H27" s="160">
        <v>80.578947368421055</v>
      </c>
      <c r="I27" s="160">
        <v>80.099999999999994</v>
      </c>
      <c r="J27" s="160">
        <v>81</v>
      </c>
      <c r="K27" s="161">
        <v>82.7</v>
      </c>
      <c r="L27" s="161">
        <v>77.400000000000006</v>
      </c>
      <c r="M27" s="161">
        <v>82.3</v>
      </c>
      <c r="N27" s="160">
        <v>84.15</v>
      </c>
      <c r="O27" s="160">
        <v>81.2</v>
      </c>
      <c r="P27" s="162">
        <v>81</v>
      </c>
      <c r="Q27" s="162">
        <v>78.78947368421052</v>
      </c>
      <c r="R27" s="162">
        <v>76.5</v>
      </c>
      <c r="S27" s="160">
        <v>82.75</v>
      </c>
      <c r="T27" s="160">
        <v>78.333333333333329</v>
      </c>
      <c r="U27" s="163">
        <v>83.8</v>
      </c>
      <c r="V27" s="163">
        <v>83.19047619047619</v>
      </c>
      <c r="W27" s="163">
        <v>78</v>
      </c>
      <c r="X27" s="160">
        <v>76.650000000000006</v>
      </c>
      <c r="Y27" s="160">
        <v>73.650000000000006</v>
      </c>
      <c r="Z27" s="160">
        <v>84.55</v>
      </c>
      <c r="AA27" s="160">
        <v>81.714285714285708</v>
      </c>
      <c r="AB27" s="164">
        <v>80.817427385892117</v>
      </c>
      <c r="AC27" s="161">
        <v>80.8</v>
      </c>
      <c r="AD27" s="162">
        <v>78.8</v>
      </c>
      <c r="AE27" s="163">
        <v>81.629032258064512</v>
      </c>
    </row>
    <row r="28" spans="2:31" x14ac:dyDescent="0.25">
      <c r="B28" s="158">
        <v>111</v>
      </c>
      <c r="C28" s="159" t="s">
        <v>173</v>
      </c>
      <c r="D28" s="160">
        <v>78.904761904761898</v>
      </c>
      <c r="E28" s="160">
        <v>73.285714285714292</v>
      </c>
      <c r="F28" s="160">
        <v>72.428571428571431</v>
      </c>
      <c r="G28" s="160">
        <v>70.476190476190482</v>
      </c>
      <c r="H28" s="160">
        <v>66.38095238095238</v>
      </c>
      <c r="I28" s="160">
        <v>67.428571428571431</v>
      </c>
      <c r="J28" s="160">
        <v>66.333333333333329</v>
      </c>
      <c r="K28" s="161">
        <v>73.095238095238102</v>
      </c>
      <c r="L28" s="161">
        <v>79.666666666666671</v>
      </c>
      <c r="M28" s="161">
        <v>77.904761904761898</v>
      </c>
      <c r="N28" s="160">
        <v>76.19047619047619</v>
      </c>
      <c r="O28" s="160">
        <v>81.523809523809518</v>
      </c>
      <c r="P28" s="162">
        <v>82.285714285714292</v>
      </c>
      <c r="Q28" s="162">
        <v>79.571428571428569</v>
      </c>
      <c r="R28" s="162">
        <v>76.095238095238102</v>
      </c>
      <c r="S28" s="160">
        <v>80.047619047619051</v>
      </c>
      <c r="T28" s="160">
        <v>84.904761904761898</v>
      </c>
      <c r="U28" s="163">
        <v>87.142857142857139</v>
      </c>
      <c r="V28" s="163">
        <v>90.857142857142861</v>
      </c>
      <c r="W28" s="163">
        <v>89</v>
      </c>
      <c r="X28" s="160">
        <v>82.19047619047619</v>
      </c>
      <c r="Y28" s="160">
        <v>78.714285714285708</v>
      </c>
      <c r="Z28" s="160">
        <v>80.333333333333329</v>
      </c>
      <c r="AA28" s="160">
        <v>79.857142857142861</v>
      </c>
      <c r="AB28" s="164">
        <v>78.109126984126988</v>
      </c>
      <c r="AC28" s="161">
        <v>76.888888888888886</v>
      </c>
      <c r="AD28" s="162">
        <v>79.317460317460316</v>
      </c>
      <c r="AE28" s="163">
        <v>89</v>
      </c>
    </row>
    <row r="29" spans="2:31" x14ac:dyDescent="0.25">
      <c r="B29" s="158">
        <v>112</v>
      </c>
      <c r="C29" s="159" t="s">
        <v>172</v>
      </c>
      <c r="D29" s="160">
        <v>73.285714285714292</v>
      </c>
      <c r="E29" s="160">
        <v>71.38095238095238</v>
      </c>
      <c r="F29" s="160">
        <v>72.666666666666671</v>
      </c>
      <c r="G29" s="160">
        <v>75.142857142857139</v>
      </c>
      <c r="H29" s="160">
        <v>77.333333333333329</v>
      </c>
      <c r="I29" s="160">
        <v>75.19047619047619</v>
      </c>
      <c r="J29" s="160">
        <v>78.714285714285708</v>
      </c>
      <c r="K29" s="161">
        <v>77.571428571428569</v>
      </c>
      <c r="L29" s="161">
        <v>82.714285714285708</v>
      </c>
      <c r="M29" s="161">
        <v>87.61904761904762</v>
      </c>
      <c r="N29" s="160">
        <v>84.904761904761898</v>
      </c>
      <c r="O29" s="160">
        <v>85.428571428571431</v>
      </c>
      <c r="P29" s="162">
        <v>83.80952380952381</v>
      </c>
      <c r="Q29" s="162">
        <v>79.047619047619051</v>
      </c>
      <c r="R29" s="162">
        <v>80.095238095238102</v>
      </c>
      <c r="S29" s="160">
        <v>86.857142857142861</v>
      </c>
      <c r="T29" s="160">
        <v>83.19047619047619</v>
      </c>
      <c r="U29" s="163">
        <v>86.095238095238102</v>
      </c>
      <c r="V29" s="163">
        <v>85.666666666666671</v>
      </c>
      <c r="W29" s="163">
        <v>86.333333333333329</v>
      </c>
      <c r="X29" s="160">
        <v>83.428571428571431</v>
      </c>
      <c r="Y29" s="160">
        <v>81.19047619047619</v>
      </c>
      <c r="Z29" s="160">
        <v>82.714285714285708</v>
      </c>
      <c r="AA29" s="160">
        <v>76</v>
      </c>
      <c r="AB29" s="164">
        <v>80.682539682539684</v>
      </c>
      <c r="AC29" s="161">
        <v>82.634920634920633</v>
      </c>
      <c r="AD29" s="162">
        <v>80.984126984126988</v>
      </c>
      <c r="AE29" s="163">
        <v>86.031746031746039</v>
      </c>
    </row>
    <row r="30" spans="2:31" x14ac:dyDescent="0.25">
      <c r="B30" s="158">
        <v>121</v>
      </c>
      <c r="C30" s="159" t="s">
        <v>317</v>
      </c>
      <c r="D30" s="160">
        <v>51.857142857142854</v>
      </c>
      <c r="E30" s="160">
        <v>46.571428571428569</v>
      </c>
      <c r="F30" s="160">
        <v>51.80952380952381</v>
      </c>
      <c r="G30" s="160">
        <v>55.142857142857146</v>
      </c>
      <c r="H30" s="160">
        <v>63.19047619047619</v>
      </c>
      <c r="I30" s="160">
        <v>68</v>
      </c>
      <c r="J30" s="160">
        <v>69.571428571428569</v>
      </c>
      <c r="K30" s="161">
        <v>61</v>
      </c>
      <c r="L30" s="161">
        <v>42.904761904761905</v>
      </c>
      <c r="M30" s="161">
        <v>38.476190476190474</v>
      </c>
      <c r="N30" s="160">
        <v>37.61904761904762</v>
      </c>
      <c r="O30" s="160">
        <v>30.523809523809526</v>
      </c>
      <c r="P30" s="162">
        <v>33.761904761904759</v>
      </c>
      <c r="Q30" s="162">
        <v>36.61904761904762</v>
      </c>
      <c r="R30" s="162">
        <v>30.285714285714285</v>
      </c>
      <c r="S30" s="160">
        <v>27.142857142857142</v>
      </c>
      <c r="T30" s="160">
        <v>35.38095238095238</v>
      </c>
      <c r="U30" s="163">
        <v>33.333333333333336</v>
      </c>
      <c r="V30" s="163">
        <v>34.238095238095241</v>
      </c>
      <c r="W30" s="163">
        <v>35.238095238095241</v>
      </c>
      <c r="X30" s="160">
        <v>33.476190476190474</v>
      </c>
      <c r="Y30" s="160">
        <v>36.095238095238095</v>
      </c>
      <c r="Z30" s="160">
        <v>32.857142857142854</v>
      </c>
      <c r="AA30" s="160">
        <v>41.19047619047619</v>
      </c>
      <c r="AB30" s="164">
        <v>42.761904761904759</v>
      </c>
      <c r="AC30" s="161">
        <v>47.460317460317462</v>
      </c>
      <c r="AD30" s="162">
        <v>33.555555555555557</v>
      </c>
      <c r="AE30" s="163">
        <v>34.269841269841272</v>
      </c>
    </row>
    <row r="31" spans="2:31" x14ac:dyDescent="0.25">
      <c r="B31" s="158">
        <v>122</v>
      </c>
      <c r="C31" s="159" t="s">
        <v>318</v>
      </c>
      <c r="D31" s="160">
        <v>54.714285714285715</v>
      </c>
      <c r="E31" s="160">
        <v>58.333333333333336</v>
      </c>
      <c r="F31" s="160">
        <v>64.428571428571431</v>
      </c>
      <c r="G31" s="160">
        <v>72.80952380952381</v>
      </c>
      <c r="H31" s="160">
        <v>68.571428571428569</v>
      </c>
      <c r="I31" s="160">
        <v>63.38095238095238</v>
      </c>
      <c r="J31" s="160">
        <v>65.285714285714292</v>
      </c>
      <c r="K31" s="161">
        <v>48.666666666666664</v>
      </c>
      <c r="L31" s="161">
        <v>41.523809523809526</v>
      </c>
      <c r="M31" s="161">
        <v>41.857142857142854</v>
      </c>
      <c r="N31" s="160">
        <v>38.761904761904759</v>
      </c>
      <c r="O31" s="160">
        <v>36.80952380952381</v>
      </c>
      <c r="P31" s="162">
        <v>37.904761904761905</v>
      </c>
      <c r="Q31" s="162">
        <v>34.523809523809526</v>
      </c>
      <c r="R31" s="162">
        <v>33.952380952380949</v>
      </c>
      <c r="S31" s="160">
        <v>40.19047619047619</v>
      </c>
      <c r="T31" s="160">
        <v>32.428571428571431</v>
      </c>
      <c r="U31" s="163">
        <v>35.952380952380949</v>
      </c>
      <c r="V31" s="163">
        <v>36.714285714285715</v>
      </c>
      <c r="W31" s="163">
        <v>40.285714285714285</v>
      </c>
      <c r="X31" s="160">
        <v>40.904761904761905</v>
      </c>
      <c r="Y31" s="160">
        <v>49.857142857142854</v>
      </c>
      <c r="Z31" s="160">
        <v>50.19047619047619</v>
      </c>
      <c r="AA31" s="160">
        <v>51.428571428571431</v>
      </c>
      <c r="AB31" s="164">
        <v>47.478174603174601</v>
      </c>
      <c r="AC31" s="161">
        <v>44.015873015873019</v>
      </c>
      <c r="AD31" s="162">
        <v>35.460317460317462</v>
      </c>
      <c r="AE31" s="163">
        <v>37.650793650793652</v>
      </c>
    </row>
    <row r="32" spans="2:31" x14ac:dyDescent="0.25">
      <c r="B32" s="158">
        <v>131</v>
      </c>
      <c r="C32" s="159" t="s">
        <v>319</v>
      </c>
      <c r="D32" s="160">
        <v>60.904761904761905</v>
      </c>
      <c r="E32" s="160">
        <v>65</v>
      </c>
      <c r="F32" s="160">
        <v>66.476190476190482</v>
      </c>
      <c r="G32" s="160">
        <v>69.80952380952381</v>
      </c>
      <c r="H32" s="160">
        <v>70.095238095238102</v>
      </c>
      <c r="I32" s="160">
        <v>70.333333333333329</v>
      </c>
      <c r="J32" s="160">
        <v>67.428571428571431</v>
      </c>
      <c r="K32" s="161">
        <v>57.857142857142854</v>
      </c>
      <c r="L32" s="161">
        <v>45.333333333333336</v>
      </c>
      <c r="M32" s="161">
        <v>46.142857142857146</v>
      </c>
      <c r="N32" s="160">
        <v>48.285714285714285</v>
      </c>
      <c r="O32" s="160">
        <v>46.666666666666664</v>
      </c>
      <c r="P32" s="162">
        <v>43.38095238095238</v>
      </c>
      <c r="Q32" s="162">
        <v>41.904761904761905</v>
      </c>
      <c r="R32" s="162">
        <v>38.714285714285715</v>
      </c>
      <c r="S32" s="160">
        <v>34.047619047619051</v>
      </c>
      <c r="T32" s="160">
        <v>33.238095238095241</v>
      </c>
      <c r="U32" s="163">
        <v>29.142857142857142</v>
      </c>
      <c r="V32" s="163">
        <v>22.761904761904763</v>
      </c>
      <c r="W32" s="163">
        <v>24.333333333333332</v>
      </c>
      <c r="X32" s="160">
        <v>40.333333333333336</v>
      </c>
      <c r="Y32" s="160">
        <v>53.523809523809526</v>
      </c>
      <c r="Z32" s="160">
        <v>54.761904761904759</v>
      </c>
      <c r="AA32" s="160">
        <v>58</v>
      </c>
      <c r="AB32" s="164">
        <v>49.519841269841272</v>
      </c>
      <c r="AC32" s="161">
        <v>49.777777777777779</v>
      </c>
      <c r="AD32" s="162">
        <v>41.333333333333336</v>
      </c>
      <c r="AE32" s="163">
        <v>25.412698412698411</v>
      </c>
    </row>
    <row r="33" spans="2:31" x14ac:dyDescent="0.25">
      <c r="B33" s="158">
        <v>132</v>
      </c>
      <c r="C33" s="159" t="s">
        <v>320</v>
      </c>
      <c r="D33" s="160">
        <v>63.476190476190474</v>
      </c>
      <c r="E33" s="160">
        <v>65.333333333333329</v>
      </c>
      <c r="F33" s="160">
        <v>66.19047619047619</v>
      </c>
      <c r="G33" s="160">
        <v>67.095238095238102</v>
      </c>
      <c r="H33" s="160">
        <v>67.714285714285708</v>
      </c>
      <c r="I33" s="160">
        <v>70.714285714285708</v>
      </c>
      <c r="J33" s="160">
        <v>66.857142857142861</v>
      </c>
      <c r="K33" s="161">
        <v>51.666666666666664</v>
      </c>
      <c r="L33" s="161">
        <v>31.047619047619047</v>
      </c>
      <c r="M33" s="161">
        <v>31.333333333333332</v>
      </c>
      <c r="N33" s="160">
        <v>38.61904761904762</v>
      </c>
      <c r="O33" s="160">
        <v>41.666666666666664</v>
      </c>
      <c r="P33" s="162">
        <v>40</v>
      </c>
      <c r="Q33" s="162">
        <v>38.61904761904762</v>
      </c>
      <c r="R33" s="162">
        <v>34.571428571428569</v>
      </c>
      <c r="S33" s="160">
        <v>33.238095238095241</v>
      </c>
      <c r="T33" s="160">
        <v>27.285714285714285</v>
      </c>
      <c r="U33" s="163">
        <v>18.333333333333332</v>
      </c>
      <c r="V33" s="163">
        <v>16.476190476190474</v>
      </c>
      <c r="W33" s="163">
        <v>22.38095238095238</v>
      </c>
      <c r="X33" s="160">
        <v>42.38095238095238</v>
      </c>
      <c r="Y33" s="160">
        <v>54.666666666666664</v>
      </c>
      <c r="Z33" s="160">
        <v>56.428571428571431</v>
      </c>
      <c r="AA33" s="160">
        <v>59.714285714285715</v>
      </c>
      <c r="AB33" s="164">
        <v>46.075396825396822</v>
      </c>
      <c r="AC33" s="161">
        <v>38.015873015873019</v>
      </c>
      <c r="AD33" s="162">
        <v>37.730158730158728</v>
      </c>
      <c r="AE33" s="163">
        <v>19.063492063492063</v>
      </c>
    </row>
    <row r="34" spans="2:31" x14ac:dyDescent="0.25">
      <c r="B34" s="158">
        <v>161</v>
      </c>
      <c r="C34" s="159" t="s">
        <v>171</v>
      </c>
      <c r="D34" s="160">
        <v>65.714285714285708</v>
      </c>
      <c r="E34" s="160">
        <v>63.61904761904762</v>
      </c>
      <c r="F34" s="160">
        <v>65.761904761904759</v>
      </c>
      <c r="G34" s="160">
        <v>70.285714285714292</v>
      </c>
      <c r="H34" s="160">
        <v>75.047619047619051</v>
      </c>
      <c r="I34" s="160">
        <v>80.714285714285708</v>
      </c>
      <c r="J34" s="160">
        <v>77.761904761904759</v>
      </c>
      <c r="K34" s="161">
        <v>77.333333333333329</v>
      </c>
      <c r="L34" s="161">
        <v>71.523809523809518</v>
      </c>
      <c r="M34" s="161">
        <v>72.80952380952381</v>
      </c>
      <c r="N34" s="160">
        <v>67.714285714285708</v>
      </c>
      <c r="O34" s="160">
        <v>72.333333333333329</v>
      </c>
      <c r="P34" s="162">
        <v>71.61904761904762</v>
      </c>
      <c r="Q34" s="162">
        <v>74.761904761904759</v>
      </c>
      <c r="R34" s="162">
        <v>74.047619047619051</v>
      </c>
      <c r="S34" s="160">
        <v>71.8</v>
      </c>
      <c r="T34" s="160">
        <v>71</v>
      </c>
      <c r="U34" s="163">
        <v>70</v>
      </c>
      <c r="V34" s="163">
        <v>61.666666666666664</v>
      </c>
      <c r="W34" s="163">
        <v>66.523809523809518</v>
      </c>
      <c r="X34" s="160">
        <v>66.047619047619051</v>
      </c>
      <c r="Y34" s="160">
        <v>72.285714285714292</v>
      </c>
      <c r="Z34" s="160">
        <v>76.714285714285708</v>
      </c>
      <c r="AA34" s="160">
        <v>75.047619047619051</v>
      </c>
      <c r="AB34" s="164">
        <v>71.337972166998014</v>
      </c>
      <c r="AC34" s="161">
        <v>73.888888888888886</v>
      </c>
      <c r="AD34" s="162">
        <v>73.476190476190482</v>
      </c>
      <c r="AE34" s="163">
        <v>66.063492063492063</v>
      </c>
    </row>
    <row r="35" spans="2:31" x14ac:dyDescent="0.25">
      <c r="B35" s="158">
        <v>162</v>
      </c>
      <c r="C35" s="159" t="s">
        <v>170</v>
      </c>
      <c r="D35" s="160">
        <v>73.19047619047619</v>
      </c>
      <c r="E35" s="160">
        <v>69.666666666666671</v>
      </c>
      <c r="F35" s="160">
        <v>67.476190476190482</v>
      </c>
      <c r="G35" s="160">
        <v>64.476190476190482</v>
      </c>
      <c r="H35" s="160">
        <v>63.476190476190474</v>
      </c>
      <c r="I35" s="160">
        <v>67.047619047619051</v>
      </c>
      <c r="J35" s="160">
        <v>70.428571428571431</v>
      </c>
      <c r="K35" s="161">
        <v>72.142857142857139</v>
      </c>
      <c r="L35" s="161">
        <v>71.142857142857139</v>
      </c>
      <c r="M35" s="161">
        <v>64.38095238095238</v>
      </c>
      <c r="N35" s="160">
        <v>66.285714285714292</v>
      </c>
      <c r="O35" s="160">
        <v>64.523809523809518</v>
      </c>
      <c r="P35" s="162">
        <v>63.761904761904759</v>
      </c>
      <c r="Q35" s="162">
        <v>63.952380952380949</v>
      </c>
      <c r="R35" s="162">
        <v>66.19047619047619</v>
      </c>
      <c r="S35" s="160">
        <v>64.150000000000006</v>
      </c>
      <c r="T35" s="160">
        <v>64.38095238095238</v>
      </c>
      <c r="U35" s="163">
        <v>63.428571428571431</v>
      </c>
      <c r="V35" s="163">
        <v>65.428571428571431</v>
      </c>
      <c r="W35" s="163">
        <v>66.428571428571431</v>
      </c>
      <c r="X35" s="160">
        <v>65.476190476190482</v>
      </c>
      <c r="Y35" s="160">
        <v>67.904761904761898</v>
      </c>
      <c r="Z35" s="160">
        <v>74.476190476190482</v>
      </c>
      <c r="AA35" s="160">
        <v>71.761904761904759</v>
      </c>
      <c r="AB35" s="164">
        <v>67.155069582504964</v>
      </c>
      <c r="AC35" s="161">
        <v>69.222222222222229</v>
      </c>
      <c r="AD35" s="162">
        <v>64.634920634920633</v>
      </c>
      <c r="AE35" s="163">
        <v>65.095238095238102</v>
      </c>
    </row>
    <row r="36" spans="2:31" x14ac:dyDescent="0.25">
      <c r="B36" s="158">
        <v>171</v>
      </c>
      <c r="C36" s="159" t="s">
        <v>169</v>
      </c>
      <c r="D36" s="160">
        <v>62.142857142857146</v>
      </c>
      <c r="E36" s="160">
        <v>65.333333333333329</v>
      </c>
      <c r="F36" s="160">
        <v>67.428571428571431</v>
      </c>
      <c r="G36" s="160">
        <v>69.761904761904759</v>
      </c>
      <c r="H36" s="160">
        <v>71.047619047619051</v>
      </c>
      <c r="I36" s="160">
        <v>71.666666666666671</v>
      </c>
      <c r="J36" s="160">
        <v>68.714285714285708</v>
      </c>
      <c r="K36" s="161">
        <v>51.047619047619051</v>
      </c>
      <c r="L36" s="161">
        <v>44.761904761904759</v>
      </c>
      <c r="M36" s="161">
        <v>47.19047619047619</v>
      </c>
      <c r="N36" s="160">
        <v>44.857142857142854</v>
      </c>
      <c r="O36" s="160">
        <v>52.476190476190474</v>
      </c>
      <c r="P36" s="162">
        <v>52.666666666666664</v>
      </c>
      <c r="Q36" s="162">
        <v>52.476190476190474</v>
      </c>
      <c r="R36" s="162">
        <v>46.095238095238095</v>
      </c>
      <c r="S36" s="160">
        <v>36.666666666666664</v>
      </c>
      <c r="T36" s="160">
        <v>27.428571428571427</v>
      </c>
      <c r="U36" s="163">
        <v>23.142857142857142</v>
      </c>
      <c r="V36" s="163">
        <v>21</v>
      </c>
      <c r="W36" s="163">
        <v>20.666666666666668</v>
      </c>
      <c r="X36" s="160">
        <v>34.142857142857146</v>
      </c>
      <c r="Y36" s="160">
        <v>58.523809523809526</v>
      </c>
      <c r="Z36" s="160">
        <v>62.19047619047619</v>
      </c>
      <c r="AA36" s="160">
        <v>63.571428571428569</v>
      </c>
      <c r="AB36" s="164">
        <v>50.625</v>
      </c>
      <c r="AC36" s="161">
        <v>47.666666666666664</v>
      </c>
      <c r="AD36" s="162">
        <v>50.412698412698411</v>
      </c>
      <c r="AE36" s="163">
        <v>21.603174603174605</v>
      </c>
    </row>
    <row r="37" spans="2:31" x14ac:dyDescent="0.25">
      <c r="B37" s="158">
        <v>172</v>
      </c>
      <c r="C37" s="159" t="s">
        <v>168</v>
      </c>
      <c r="D37" s="160">
        <v>72.142857142857139</v>
      </c>
      <c r="E37" s="160">
        <v>72.761904761904759</v>
      </c>
      <c r="F37" s="160">
        <v>74.857142857142861</v>
      </c>
      <c r="G37" s="160">
        <v>75.761904761904759</v>
      </c>
      <c r="H37" s="160">
        <v>78.571428571428569</v>
      </c>
      <c r="I37" s="160">
        <v>79.285714285714292</v>
      </c>
      <c r="J37" s="160">
        <v>74.80952380952381</v>
      </c>
      <c r="K37" s="161">
        <v>47.19047619047619</v>
      </c>
      <c r="L37" s="161">
        <v>28.142857142857142</v>
      </c>
      <c r="M37" s="161">
        <v>27.142857142857142</v>
      </c>
      <c r="N37" s="160">
        <v>33.19047619047619</v>
      </c>
      <c r="O37" s="160">
        <v>34.904761904761905</v>
      </c>
      <c r="P37" s="162">
        <v>35.571428571428569</v>
      </c>
      <c r="Q37" s="162">
        <v>37.714285714285715</v>
      </c>
      <c r="R37" s="162">
        <v>35.571428571428569</v>
      </c>
      <c r="S37" s="160">
        <v>34.904761904761905</v>
      </c>
      <c r="T37" s="160">
        <v>39.19047619047619</v>
      </c>
      <c r="U37" s="163">
        <v>46</v>
      </c>
      <c r="V37" s="163">
        <v>52.333333333333336</v>
      </c>
      <c r="W37" s="163">
        <v>55.714285714285715</v>
      </c>
      <c r="X37" s="160">
        <v>61.285714285714285</v>
      </c>
      <c r="Y37" s="160">
        <v>65.095238095238102</v>
      </c>
      <c r="Z37" s="160">
        <v>67.857142857142861</v>
      </c>
      <c r="AA37" s="160">
        <v>71.19047619047619</v>
      </c>
      <c r="AB37" s="164">
        <v>54.216269841269842</v>
      </c>
      <c r="AC37" s="161">
        <v>34.158730158730158</v>
      </c>
      <c r="AD37" s="162">
        <v>36.285714285714285</v>
      </c>
      <c r="AE37" s="163">
        <v>51.349206349206348</v>
      </c>
    </row>
    <row r="38" spans="2:31" x14ac:dyDescent="0.25">
      <c r="B38" s="158">
        <v>181</v>
      </c>
      <c r="C38" s="159" t="s">
        <v>321</v>
      </c>
      <c r="D38" s="160">
        <v>50.38095238095238</v>
      </c>
      <c r="E38" s="160">
        <v>52.19047619047619</v>
      </c>
      <c r="F38" s="160">
        <v>49.571428571428569</v>
      </c>
      <c r="G38" s="160">
        <v>60.666666666666664</v>
      </c>
      <c r="H38" s="160">
        <v>66.761904761904759</v>
      </c>
      <c r="I38" s="160">
        <v>68.761904761904759</v>
      </c>
      <c r="J38" s="160">
        <v>66.904761904761898</v>
      </c>
      <c r="K38" s="161">
        <v>72</v>
      </c>
      <c r="L38" s="161">
        <v>62.047619047619051</v>
      </c>
      <c r="M38" s="161">
        <v>50.904761904761905</v>
      </c>
      <c r="N38" s="160">
        <v>44.476190476190474</v>
      </c>
      <c r="O38" s="160">
        <v>43.571428571428569</v>
      </c>
      <c r="P38" s="162">
        <v>45.19047619047619</v>
      </c>
      <c r="Q38" s="162">
        <v>47.38095238095238</v>
      </c>
      <c r="R38" s="162">
        <v>45.142857142857146</v>
      </c>
      <c r="S38" s="160">
        <v>45.523809523809526</v>
      </c>
      <c r="T38" s="160">
        <v>44.904761904761905</v>
      </c>
      <c r="U38" s="163">
        <v>51.142857142857146</v>
      </c>
      <c r="V38" s="163">
        <v>49</v>
      </c>
      <c r="W38" s="163">
        <v>53.333333333333336</v>
      </c>
      <c r="X38" s="160">
        <v>53.19047619047619</v>
      </c>
      <c r="Y38" s="160">
        <v>52.476190476190474</v>
      </c>
      <c r="Z38" s="160">
        <v>47.952380952380949</v>
      </c>
      <c r="AA38" s="160">
        <v>50.476190476190474</v>
      </c>
      <c r="AB38" s="164">
        <v>53.081349206349209</v>
      </c>
      <c r="AC38" s="161">
        <v>61.650793650793652</v>
      </c>
      <c r="AD38" s="162">
        <v>45.904761904761905</v>
      </c>
      <c r="AE38" s="163">
        <v>51.158730158730158</v>
      </c>
    </row>
    <row r="39" spans="2:31" x14ac:dyDescent="0.25">
      <c r="B39" s="158">
        <v>182</v>
      </c>
      <c r="C39" s="159" t="s">
        <v>322</v>
      </c>
      <c r="D39" s="160">
        <v>73.714285714285708</v>
      </c>
      <c r="E39" s="160">
        <v>71.19047619047619</v>
      </c>
      <c r="F39" s="160">
        <v>73.428571428571431</v>
      </c>
      <c r="G39" s="160">
        <v>70.142857142857139</v>
      </c>
      <c r="H39" s="160">
        <v>68.952380952380949</v>
      </c>
      <c r="I39" s="160">
        <v>72.095238095238102</v>
      </c>
      <c r="J39" s="160">
        <v>76.714285714285708</v>
      </c>
      <c r="K39" s="161">
        <v>69.238095238095241</v>
      </c>
      <c r="L39" s="161">
        <v>64.142857142857139</v>
      </c>
      <c r="M39" s="161">
        <v>64.095238095238102</v>
      </c>
      <c r="N39" s="160">
        <v>64.761904761904759</v>
      </c>
      <c r="O39" s="160">
        <v>64.238095238095241</v>
      </c>
      <c r="P39" s="162">
        <v>64.333333333333329</v>
      </c>
      <c r="Q39" s="162">
        <v>65.285714285714292</v>
      </c>
      <c r="R39" s="162">
        <v>65.523809523809518</v>
      </c>
      <c r="S39" s="160">
        <v>62.285714285714285</v>
      </c>
      <c r="T39" s="160">
        <v>62.80952380952381</v>
      </c>
      <c r="U39" s="163">
        <v>65.285714285714292</v>
      </c>
      <c r="V39" s="163">
        <v>64.38095238095238</v>
      </c>
      <c r="W39" s="163">
        <v>63.523809523809526</v>
      </c>
      <c r="X39" s="160">
        <v>66.904761904761898</v>
      </c>
      <c r="Y39" s="160">
        <v>69.19047619047619</v>
      </c>
      <c r="Z39" s="160">
        <v>70.904761904761898</v>
      </c>
      <c r="AA39" s="160">
        <v>72.095238095238102</v>
      </c>
      <c r="AB39" s="164">
        <v>67.718253968253961</v>
      </c>
      <c r="AC39" s="161">
        <v>65.825396825396822</v>
      </c>
      <c r="AD39" s="162">
        <v>65.047619047619051</v>
      </c>
      <c r="AE39" s="163">
        <v>64.396825396825392</v>
      </c>
    </row>
    <row r="40" spans="2:31" x14ac:dyDescent="0.25">
      <c r="B40" s="158">
        <v>191</v>
      </c>
      <c r="C40" s="159" t="s">
        <v>323</v>
      </c>
      <c r="D40" s="160">
        <v>60.523809523809526</v>
      </c>
      <c r="E40" s="160">
        <v>63.333333333333336</v>
      </c>
      <c r="F40" s="160">
        <v>65.142857142857139</v>
      </c>
      <c r="G40" s="160">
        <v>65.666666666666671</v>
      </c>
      <c r="H40" s="160">
        <v>65.761904761904759</v>
      </c>
      <c r="I40" s="160">
        <v>65.714285714285708</v>
      </c>
      <c r="J40" s="160">
        <v>58.80952380952381</v>
      </c>
      <c r="K40" s="161">
        <v>29.19047619047619</v>
      </c>
      <c r="L40" s="161">
        <v>24.857142857142858</v>
      </c>
      <c r="M40" s="161">
        <v>28.38095238095238</v>
      </c>
      <c r="N40" s="160">
        <v>28.80952380952381</v>
      </c>
      <c r="O40" s="160">
        <v>28.571428571428573</v>
      </c>
      <c r="P40" s="162">
        <v>27.857142857142858</v>
      </c>
      <c r="Q40" s="162">
        <v>28.047619047619047</v>
      </c>
      <c r="R40" s="162">
        <v>25.333333333333332</v>
      </c>
      <c r="S40" s="160">
        <v>23.047619047619047</v>
      </c>
      <c r="T40" s="160">
        <v>25.19047619047619</v>
      </c>
      <c r="U40" s="163">
        <v>26.333333333333332</v>
      </c>
      <c r="V40" s="163">
        <v>29.61904761904762</v>
      </c>
      <c r="W40" s="163">
        <v>36.761904761904759</v>
      </c>
      <c r="X40" s="160">
        <v>45.19047619047619</v>
      </c>
      <c r="Y40" s="160">
        <v>53.714285714285715</v>
      </c>
      <c r="Z40" s="160">
        <v>54.523809523809526</v>
      </c>
      <c r="AA40" s="160">
        <v>57.761904761904759</v>
      </c>
      <c r="AB40" s="164">
        <v>42.422619047619051</v>
      </c>
      <c r="AC40" s="161">
        <v>27.476190476190474</v>
      </c>
      <c r="AD40" s="162">
        <v>27.079365079365079</v>
      </c>
      <c r="AE40" s="163">
        <v>30.904761904761905</v>
      </c>
    </row>
    <row r="41" spans="2:31" x14ac:dyDescent="0.25">
      <c r="B41" s="158">
        <v>192</v>
      </c>
      <c r="C41" s="159" t="s">
        <v>324</v>
      </c>
      <c r="D41" s="160">
        <v>63.476190476190474</v>
      </c>
      <c r="E41" s="160">
        <v>64.19047619047619</v>
      </c>
      <c r="F41" s="160">
        <v>65.904761904761898</v>
      </c>
      <c r="G41" s="160">
        <v>67.904761904761898</v>
      </c>
      <c r="H41" s="160">
        <v>64.476190476190482</v>
      </c>
      <c r="I41" s="160">
        <v>65.047619047619051</v>
      </c>
      <c r="J41" s="160">
        <v>61.428571428571431</v>
      </c>
      <c r="K41" s="161">
        <v>52.19047619047619</v>
      </c>
      <c r="L41" s="161">
        <v>40.952380952380949</v>
      </c>
      <c r="M41" s="161">
        <v>42.095238095238095</v>
      </c>
      <c r="N41" s="160">
        <v>43.047619047619051</v>
      </c>
      <c r="O41" s="160">
        <v>41.523809523809526</v>
      </c>
      <c r="P41" s="162">
        <v>39.38095238095238</v>
      </c>
      <c r="Q41" s="162">
        <v>38.571428571428569</v>
      </c>
      <c r="R41" s="162">
        <v>36.285714285714285</v>
      </c>
      <c r="S41" s="160">
        <v>35.904761904761905</v>
      </c>
      <c r="T41" s="160">
        <v>34.523809523809526</v>
      </c>
      <c r="U41" s="163">
        <v>33.666666666666664</v>
      </c>
      <c r="V41" s="163">
        <v>27.285714285714285</v>
      </c>
      <c r="W41" s="163">
        <v>32.047619047619051</v>
      </c>
      <c r="X41" s="160">
        <v>47.047619047619051</v>
      </c>
      <c r="Y41" s="160">
        <v>56.38095238095238</v>
      </c>
      <c r="Z41" s="160">
        <v>58.38095238095238</v>
      </c>
      <c r="AA41" s="160">
        <v>61.19047619047619</v>
      </c>
      <c r="AB41" s="164">
        <v>48.871031746031747</v>
      </c>
      <c r="AC41" s="161">
        <v>45.079365079365083</v>
      </c>
      <c r="AD41" s="162">
        <v>38.079365079365083</v>
      </c>
      <c r="AE41" s="163">
        <v>31</v>
      </c>
    </row>
    <row r="42" spans="2:31" x14ac:dyDescent="0.25">
      <c r="B42" s="158">
        <v>201</v>
      </c>
      <c r="C42" s="159" t="s">
        <v>325</v>
      </c>
      <c r="D42" s="160">
        <v>86.571428571428569</v>
      </c>
      <c r="E42" s="160">
        <v>86.61904761904762</v>
      </c>
      <c r="F42" s="160">
        <v>85.857142857142861</v>
      </c>
      <c r="G42" s="160">
        <v>83.952380952380949</v>
      </c>
      <c r="H42" s="160">
        <v>85.666666666666671</v>
      </c>
      <c r="I42" s="160">
        <v>86.238095238095241</v>
      </c>
      <c r="J42" s="160">
        <v>82.904761904761898</v>
      </c>
      <c r="K42" s="161">
        <v>60.142857142857146</v>
      </c>
      <c r="L42" s="161">
        <v>64.761904761904759</v>
      </c>
      <c r="M42" s="161">
        <v>76.571428571428569</v>
      </c>
      <c r="N42" s="160">
        <v>77.047619047619051</v>
      </c>
      <c r="O42" s="160">
        <v>75.666666666666671</v>
      </c>
      <c r="P42" s="162">
        <v>72.80952380952381</v>
      </c>
      <c r="Q42" s="162">
        <v>78.095238095238102</v>
      </c>
      <c r="R42" s="162">
        <v>72.952380952380949</v>
      </c>
      <c r="S42" s="160">
        <v>69.952380952380949</v>
      </c>
      <c r="T42" s="160">
        <v>70</v>
      </c>
      <c r="U42" s="163">
        <v>68.904761904761898</v>
      </c>
      <c r="V42" s="163">
        <v>61.666666666666664</v>
      </c>
      <c r="W42" s="163">
        <v>60.19047619047619</v>
      </c>
      <c r="X42" s="160">
        <v>75.476190476190482</v>
      </c>
      <c r="Y42" s="160">
        <v>81.095238095238102</v>
      </c>
      <c r="Z42" s="160">
        <v>83.38095238095238</v>
      </c>
      <c r="AA42" s="160">
        <v>85.571428571428569</v>
      </c>
      <c r="AB42" s="164">
        <v>76.337301587301582</v>
      </c>
      <c r="AC42" s="161">
        <v>67.158730158730165</v>
      </c>
      <c r="AD42" s="162">
        <v>74.61904761904762</v>
      </c>
      <c r="AE42" s="163">
        <v>63.587301587301589</v>
      </c>
    </row>
    <row r="43" spans="2:31" x14ac:dyDescent="0.25">
      <c r="B43" s="158">
        <v>202</v>
      </c>
      <c r="C43" s="159" t="s">
        <v>326</v>
      </c>
      <c r="D43" s="160">
        <v>78.952380952380949</v>
      </c>
      <c r="E43" s="160">
        <v>82.80952380952381</v>
      </c>
      <c r="F43" s="160">
        <v>93.571428571428569</v>
      </c>
      <c r="G43" s="160">
        <v>94.333333333333329</v>
      </c>
      <c r="H43" s="160">
        <v>94.61904761904762</v>
      </c>
      <c r="I43" s="160">
        <v>98.047619047619051</v>
      </c>
      <c r="J43" s="160">
        <v>87.571428571428569</v>
      </c>
      <c r="K43" s="161">
        <v>42.428571428571431</v>
      </c>
      <c r="L43" s="161">
        <v>37</v>
      </c>
      <c r="M43" s="161">
        <v>38.047619047619051</v>
      </c>
      <c r="N43" s="160">
        <v>39.047619047619051</v>
      </c>
      <c r="O43" s="160">
        <v>37.38095238095238</v>
      </c>
      <c r="P43" s="162">
        <v>37.714285714285715</v>
      </c>
      <c r="Q43" s="162">
        <v>43.047619047619051</v>
      </c>
      <c r="R43" s="162">
        <v>48.238095238095241</v>
      </c>
      <c r="S43" s="160">
        <v>50</v>
      </c>
      <c r="T43" s="160">
        <v>51.952380952380949</v>
      </c>
      <c r="U43" s="163">
        <v>43.428571428571431</v>
      </c>
      <c r="V43" s="163">
        <v>32.142857142857146</v>
      </c>
      <c r="W43" s="163">
        <v>45.666666666666664</v>
      </c>
      <c r="X43" s="160">
        <v>75.666666666666671</v>
      </c>
      <c r="Y43" s="160">
        <v>87.61904761904762</v>
      </c>
      <c r="Z43" s="160">
        <v>71.333333333333329</v>
      </c>
      <c r="AA43" s="160">
        <v>69.19047619047619</v>
      </c>
      <c r="AB43" s="164">
        <v>61.658730158730158</v>
      </c>
      <c r="AC43" s="161">
        <v>39.158730158730158</v>
      </c>
      <c r="AD43" s="162">
        <v>43</v>
      </c>
      <c r="AE43" s="163">
        <v>40.412698412698411</v>
      </c>
    </row>
    <row r="44" spans="2:31" x14ac:dyDescent="0.25">
      <c r="B44" s="158">
        <v>211</v>
      </c>
      <c r="C44" s="159" t="s">
        <v>167</v>
      </c>
      <c r="D44" s="160">
        <v>72.523809523809518</v>
      </c>
      <c r="E44" s="160">
        <v>75.238095238095241</v>
      </c>
      <c r="F44" s="160">
        <v>74.857142857142861</v>
      </c>
      <c r="G44" s="160">
        <v>75.476190476190482</v>
      </c>
      <c r="H44" s="160">
        <v>75.095238095238102</v>
      </c>
      <c r="I44" s="160">
        <v>74.19047619047619</v>
      </c>
      <c r="J44" s="160">
        <v>60.285714285714285</v>
      </c>
      <c r="K44" s="161">
        <v>32</v>
      </c>
      <c r="L44" s="161">
        <v>30.19047619047619</v>
      </c>
      <c r="M44" s="161">
        <v>32.428571428571431</v>
      </c>
      <c r="N44" s="160">
        <v>32.904761904761905</v>
      </c>
      <c r="O44" s="160">
        <v>35.19047619047619</v>
      </c>
      <c r="P44" s="162">
        <v>36.38095238095238</v>
      </c>
      <c r="Q44" s="162">
        <v>39.904761904761905</v>
      </c>
      <c r="R44" s="162">
        <v>43.047619047619051</v>
      </c>
      <c r="S44" s="160">
        <v>45.142857142857146</v>
      </c>
      <c r="T44" s="160">
        <v>49.238095238095241</v>
      </c>
      <c r="U44" s="163">
        <v>47.523809523809526</v>
      </c>
      <c r="V44" s="163">
        <v>34.714285714285715</v>
      </c>
      <c r="W44" s="163">
        <v>36.761904761904759</v>
      </c>
      <c r="X44" s="160">
        <v>58.61904761904762</v>
      </c>
      <c r="Y44" s="160">
        <v>66.142857142857139</v>
      </c>
      <c r="Z44" s="160">
        <v>69.047619047619051</v>
      </c>
      <c r="AA44" s="160">
        <v>71.285714285714292</v>
      </c>
      <c r="AB44" s="164">
        <v>52.841269841269842</v>
      </c>
      <c r="AC44" s="161">
        <v>31.539682539682541</v>
      </c>
      <c r="AD44" s="162">
        <v>39.777777777777779</v>
      </c>
      <c r="AE44" s="163">
        <v>39.666666666666664</v>
      </c>
    </row>
    <row r="45" spans="2:31" x14ac:dyDescent="0.25">
      <c r="B45" s="158">
        <v>212</v>
      </c>
      <c r="C45" s="159" t="s">
        <v>166</v>
      </c>
      <c r="D45" s="160">
        <v>69.476190476190482</v>
      </c>
      <c r="E45" s="160">
        <v>72.904761904761898</v>
      </c>
      <c r="F45" s="160">
        <v>75.095238095238102</v>
      </c>
      <c r="G45" s="160">
        <v>75.285714285714292</v>
      </c>
      <c r="H45" s="160">
        <v>74.61904761904762</v>
      </c>
      <c r="I45" s="160">
        <v>73.857142857142861</v>
      </c>
      <c r="J45" s="160">
        <v>70.19047619047619</v>
      </c>
      <c r="K45" s="161">
        <v>48.428571428571431</v>
      </c>
      <c r="L45" s="161">
        <v>43.19047619047619</v>
      </c>
      <c r="M45" s="161">
        <v>52.476190476190474</v>
      </c>
      <c r="N45" s="160">
        <v>57.19047619047619</v>
      </c>
      <c r="O45" s="160">
        <v>54.19047619047619</v>
      </c>
      <c r="P45" s="162">
        <v>50.428571428571431</v>
      </c>
      <c r="Q45" s="162">
        <v>50.571428571428569</v>
      </c>
      <c r="R45" s="162">
        <v>43.571428571428569</v>
      </c>
      <c r="S45" s="160">
        <v>34.952380952380949</v>
      </c>
      <c r="T45" s="160">
        <v>30.238095238095237</v>
      </c>
      <c r="U45" s="163">
        <v>27.523809523809526</v>
      </c>
      <c r="V45" s="163">
        <v>24.333333333333332</v>
      </c>
      <c r="W45" s="163">
        <v>22.80952380952381</v>
      </c>
      <c r="X45" s="160">
        <v>29.571428571428573</v>
      </c>
      <c r="Y45" s="160">
        <v>37.142857142857146</v>
      </c>
      <c r="Z45" s="160">
        <v>51.333333333333336</v>
      </c>
      <c r="AA45" s="160">
        <v>60.952380952380949</v>
      </c>
      <c r="AB45" s="164">
        <v>51.263888888888886</v>
      </c>
      <c r="AC45" s="161">
        <v>48.031746031746032</v>
      </c>
      <c r="AD45" s="162">
        <v>48.19047619047619</v>
      </c>
      <c r="AE45" s="163">
        <v>24.888888888888889</v>
      </c>
    </row>
    <row r="46" spans="2:31" x14ac:dyDescent="0.25">
      <c r="B46" s="158">
        <v>221</v>
      </c>
      <c r="C46" s="159" t="s">
        <v>165</v>
      </c>
      <c r="D46" s="160">
        <v>43.285714285714285</v>
      </c>
      <c r="E46" s="160">
        <v>44.952380952380949</v>
      </c>
      <c r="F46" s="160">
        <v>47.285714285714285</v>
      </c>
      <c r="G46" s="160">
        <v>52.61904761904762</v>
      </c>
      <c r="H46" s="160">
        <v>70.428571428571431</v>
      </c>
      <c r="I46" s="160">
        <v>65.428571428571431</v>
      </c>
      <c r="J46" s="160">
        <v>48.142857142857146</v>
      </c>
      <c r="K46" s="161">
        <v>36.285714285714285</v>
      </c>
      <c r="L46" s="161">
        <v>24.666666666666668</v>
      </c>
      <c r="M46" s="161">
        <v>25.761904761904763</v>
      </c>
      <c r="N46" s="160">
        <v>24.285714285714285</v>
      </c>
      <c r="O46" s="160">
        <v>23.666666666666668</v>
      </c>
      <c r="P46" s="162">
        <v>22.761904761904763</v>
      </c>
      <c r="Q46" s="162">
        <v>21.952380952380953</v>
      </c>
      <c r="R46" s="162">
        <v>19.904761904761905</v>
      </c>
      <c r="S46" s="160">
        <v>15.857142857142858</v>
      </c>
      <c r="T46" s="160">
        <v>17.428571428571427</v>
      </c>
      <c r="U46" s="163">
        <v>18.428571428571427</v>
      </c>
      <c r="V46" s="163">
        <v>19.428571428571427</v>
      </c>
      <c r="W46" s="163">
        <v>20.523809523809526</v>
      </c>
      <c r="X46" s="160">
        <v>23.238095238095237</v>
      </c>
      <c r="Y46" s="160">
        <v>30.285714285714285</v>
      </c>
      <c r="Z46" s="160">
        <v>35.857142857142854</v>
      </c>
      <c r="AA46" s="160">
        <v>40.19047619047619</v>
      </c>
      <c r="AB46" s="164">
        <v>33.027777777777779</v>
      </c>
      <c r="AC46" s="161">
        <v>28.904761904761905</v>
      </c>
      <c r="AD46" s="162">
        <v>21.539682539682541</v>
      </c>
      <c r="AE46" s="163">
        <v>19.460317460317459</v>
      </c>
    </row>
    <row r="47" spans="2:31" x14ac:dyDescent="0.25">
      <c r="B47" s="158">
        <v>222</v>
      </c>
      <c r="C47" s="159" t="s">
        <v>164</v>
      </c>
      <c r="D47" s="160">
        <v>76.61904761904762</v>
      </c>
      <c r="E47" s="160">
        <v>78.523809523809518</v>
      </c>
      <c r="F47" s="160">
        <v>78.952380952380949</v>
      </c>
      <c r="G47" s="160">
        <v>78.761904761904759</v>
      </c>
      <c r="H47" s="160">
        <v>76.333333333333329</v>
      </c>
      <c r="I47" s="160">
        <v>76.952380952380949</v>
      </c>
      <c r="J47" s="160">
        <v>69.142857142857139</v>
      </c>
      <c r="K47" s="161">
        <v>44.714285714285715</v>
      </c>
      <c r="L47" s="161">
        <v>33.476190476190474</v>
      </c>
      <c r="M47" s="161">
        <v>37.19047619047619</v>
      </c>
      <c r="N47" s="160">
        <v>41.19047619047619</v>
      </c>
      <c r="O47" s="160">
        <v>42.095238095238095</v>
      </c>
      <c r="P47" s="162">
        <v>43.38095238095238</v>
      </c>
      <c r="Q47" s="162">
        <v>44.80952380952381</v>
      </c>
      <c r="R47" s="162">
        <v>40.714285714285715</v>
      </c>
      <c r="S47" s="160">
        <v>42</v>
      </c>
      <c r="T47" s="160">
        <v>45.38095238095238</v>
      </c>
      <c r="U47" s="163">
        <v>44.857142857142854</v>
      </c>
      <c r="V47" s="163">
        <v>44.095238095238095</v>
      </c>
      <c r="W47" s="163">
        <v>43.238095238095241</v>
      </c>
      <c r="X47" s="160">
        <v>54.476190476190474</v>
      </c>
      <c r="Y47" s="160">
        <v>62.285714285714285</v>
      </c>
      <c r="Z47" s="160">
        <v>65.38095238095238</v>
      </c>
      <c r="AA47" s="160">
        <v>72.904761904761898</v>
      </c>
      <c r="AB47" s="164">
        <v>55.728174603174601</v>
      </c>
      <c r="AC47" s="161">
        <v>38.460317460317462</v>
      </c>
      <c r="AD47" s="162">
        <v>42.968253968253968</v>
      </c>
      <c r="AE47" s="163">
        <v>44.063492063492063</v>
      </c>
    </row>
    <row r="48" spans="2:31" x14ac:dyDescent="0.25">
      <c r="B48" s="158">
        <v>231</v>
      </c>
      <c r="C48" s="159" t="s">
        <v>163</v>
      </c>
      <c r="D48" s="160">
        <v>73.476190476190482</v>
      </c>
      <c r="E48" s="160">
        <v>79.095238095238102</v>
      </c>
      <c r="F48" s="160">
        <v>82.857142857142861</v>
      </c>
      <c r="G48" s="160">
        <v>82.38095238095238</v>
      </c>
      <c r="H48" s="160">
        <v>83.714285714285708</v>
      </c>
      <c r="I48" s="160">
        <v>84.666666666666671</v>
      </c>
      <c r="J48" s="160">
        <v>80</v>
      </c>
      <c r="K48" s="161">
        <v>69.428571428571431</v>
      </c>
      <c r="L48" s="161">
        <v>45.523809523809526</v>
      </c>
      <c r="M48" s="161">
        <v>47.142857142857146</v>
      </c>
      <c r="N48" s="160">
        <v>58.714285714285715</v>
      </c>
      <c r="O48" s="160">
        <v>63.952380952380949</v>
      </c>
      <c r="P48" s="162">
        <v>62.61904761904762</v>
      </c>
      <c r="Q48" s="162">
        <v>56.238095238095241</v>
      </c>
      <c r="R48" s="162">
        <v>48.19047619047619</v>
      </c>
      <c r="S48" s="160">
        <v>31</v>
      </c>
      <c r="T48" s="160">
        <v>17.61904761904762</v>
      </c>
      <c r="U48" s="163">
        <v>10.476190476190476</v>
      </c>
      <c r="V48" s="163">
        <v>10</v>
      </c>
      <c r="W48" s="163">
        <v>13.761904761904763</v>
      </c>
      <c r="X48" s="160">
        <v>23.095238095238095</v>
      </c>
      <c r="Y48" s="160">
        <v>42.904761904761905</v>
      </c>
      <c r="Z48" s="160">
        <v>64.333333333333329</v>
      </c>
      <c r="AA48" s="160">
        <v>74.142857142857139</v>
      </c>
      <c r="AB48" s="164">
        <v>54.388888888888886</v>
      </c>
      <c r="AC48" s="161">
        <v>54.031746031746032</v>
      </c>
      <c r="AD48" s="162">
        <v>55.682539682539684</v>
      </c>
      <c r="AE48" s="163">
        <v>11.412698412698413</v>
      </c>
    </row>
    <row r="49" spans="2:31" x14ac:dyDescent="0.25">
      <c r="B49" s="158">
        <v>232</v>
      </c>
      <c r="C49" s="159" t="s">
        <v>162</v>
      </c>
      <c r="D49" s="160">
        <v>56.428571428571431</v>
      </c>
      <c r="E49" s="160">
        <v>63.333333333333336</v>
      </c>
      <c r="F49" s="160">
        <v>76.285714285714292</v>
      </c>
      <c r="G49" s="160">
        <v>75.857142857142861</v>
      </c>
      <c r="H49" s="160">
        <v>70.476190476190482</v>
      </c>
      <c r="I49" s="160">
        <v>71.523809523809518</v>
      </c>
      <c r="J49" s="160">
        <v>68</v>
      </c>
      <c r="K49" s="161">
        <v>54.571428571428569</v>
      </c>
      <c r="L49" s="161">
        <v>44.095238095238095</v>
      </c>
      <c r="M49" s="161">
        <v>45.476190476190474</v>
      </c>
      <c r="N49" s="160">
        <v>48.857142857142854</v>
      </c>
      <c r="O49" s="160">
        <v>49.38095238095238</v>
      </c>
      <c r="P49" s="162">
        <v>45.285714285714285</v>
      </c>
      <c r="Q49" s="162">
        <v>47.333333333333336</v>
      </c>
      <c r="R49" s="162">
        <v>41.714285714285715</v>
      </c>
      <c r="S49" s="160">
        <v>37.666666666666664</v>
      </c>
      <c r="T49" s="160">
        <v>35.095238095238095</v>
      </c>
      <c r="U49" s="163">
        <v>28.571428571428573</v>
      </c>
      <c r="V49" s="163">
        <v>29.476190476190474</v>
      </c>
      <c r="W49" s="163">
        <v>34.857142857142854</v>
      </c>
      <c r="X49" s="160">
        <v>44.666666666666664</v>
      </c>
      <c r="Y49" s="160">
        <v>52.38095238095238</v>
      </c>
      <c r="Z49" s="160">
        <v>56.523809523809526</v>
      </c>
      <c r="AA49" s="160">
        <v>59.428571428571431</v>
      </c>
      <c r="AB49" s="164">
        <v>51.553571428571431</v>
      </c>
      <c r="AC49" s="161">
        <v>48.047619047619051</v>
      </c>
      <c r="AD49" s="162">
        <v>44.777777777777779</v>
      </c>
      <c r="AE49" s="163">
        <v>30.968253968253968</v>
      </c>
    </row>
    <row r="50" spans="2:31" x14ac:dyDescent="0.25">
      <c r="B50" s="158">
        <v>241</v>
      </c>
      <c r="C50" s="159" t="s">
        <v>327</v>
      </c>
      <c r="D50" s="160">
        <v>68.333333333333329</v>
      </c>
      <c r="E50" s="160">
        <v>69.857142857142861</v>
      </c>
      <c r="F50" s="160">
        <v>69.571428571428569</v>
      </c>
      <c r="G50" s="160">
        <v>69.285714285714292</v>
      </c>
      <c r="H50" s="160">
        <v>66.61904761904762</v>
      </c>
      <c r="I50" s="160">
        <v>64.80952380952381</v>
      </c>
      <c r="J50" s="160">
        <v>68.19047619047619</v>
      </c>
      <c r="K50" s="161">
        <v>73.142857142857139</v>
      </c>
      <c r="L50" s="161">
        <v>70.142857142857139</v>
      </c>
      <c r="M50" s="161">
        <v>68.476190476190482</v>
      </c>
      <c r="N50" s="160">
        <v>68.238095238095241</v>
      </c>
      <c r="O50" s="160">
        <v>67.047619047619051</v>
      </c>
      <c r="P50" s="162">
        <v>66.38095238095238</v>
      </c>
      <c r="Q50" s="162">
        <v>65.428571428571431</v>
      </c>
      <c r="R50" s="162">
        <v>61.38095238095238</v>
      </c>
      <c r="S50" s="160">
        <v>47.428571428571431</v>
      </c>
      <c r="T50" s="160">
        <v>35.761904761904759</v>
      </c>
      <c r="U50" s="163">
        <v>25.571428571428573</v>
      </c>
      <c r="V50" s="163">
        <v>22.095238095238095</v>
      </c>
      <c r="W50" s="163">
        <v>23.333333333333332</v>
      </c>
      <c r="X50" s="160">
        <v>38.19047619047619</v>
      </c>
      <c r="Y50" s="160">
        <v>60.285714285714285</v>
      </c>
      <c r="Z50" s="160">
        <v>67.047619047619051</v>
      </c>
      <c r="AA50" s="160">
        <v>68.285714285714292</v>
      </c>
      <c r="AB50" s="164">
        <v>58.537698412698411</v>
      </c>
      <c r="AC50" s="161">
        <v>70.587301587301582</v>
      </c>
      <c r="AD50" s="162">
        <v>64.396825396825392</v>
      </c>
      <c r="AE50" s="163">
        <v>23.666666666666668</v>
      </c>
    </row>
    <row r="51" spans="2:31" x14ac:dyDescent="0.25">
      <c r="B51" s="158">
        <v>242</v>
      </c>
      <c r="C51" s="159" t="s">
        <v>328</v>
      </c>
      <c r="D51" s="160">
        <v>64.61904761904762</v>
      </c>
      <c r="E51" s="160">
        <v>61.666666666666664</v>
      </c>
      <c r="F51" s="160">
        <v>57.761904761904759</v>
      </c>
      <c r="G51" s="160">
        <v>60.142857142857146</v>
      </c>
      <c r="H51" s="160">
        <v>58.285714285714285</v>
      </c>
      <c r="I51" s="160">
        <v>62.38095238095238</v>
      </c>
      <c r="J51" s="160">
        <v>72.19047619047619</v>
      </c>
      <c r="K51" s="161">
        <v>69.142857142857139</v>
      </c>
      <c r="L51" s="161">
        <v>47</v>
      </c>
      <c r="M51" s="161">
        <v>46.238095238095241</v>
      </c>
      <c r="N51" s="160">
        <v>57.857142857142854</v>
      </c>
      <c r="O51" s="160">
        <v>60.19047619047619</v>
      </c>
      <c r="P51" s="162">
        <v>59.238095238095241</v>
      </c>
      <c r="Q51" s="162">
        <v>58.904761904761905</v>
      </c>
      <c r="R51" s="162">
        <v>59.666666666666664</v>
      </c>
      <c r="S51" s="160">
        <v>57.761904761904759</v>
      </c>
      <c r="T51" s="160">
        <v>56.285714285714285</v>
      </c>
      <c r="U51" s="163">
        <v>58.428571428571431</v>
      </c>
      <c r="V51" s="163">
        <v>59.285714285714285</v>
      </c>
      <c r="W51" s="163">
        <v>60.333333333333336</v>
      </c>
      <c r="X51" s="160">
        <v>62.666666666666664</v>
      </c>
      <c r="Y51" s="160">
        <v>63.857142857142854</v>
      </c>
      <c r="Z51" s="160">
        <v>63.952380952380949</v>
      </c>
      <c r="AA51" s="160">
        <v>63.428571428571431</v>
      </c>
      <c r="AB51" s="164">
        <v>60.053571428571431</v>
      </c>
      <c r="AC51" s="161">
        <v>54.126984126984127</v>
      </c>
      <c r="AD51" s="162">
        <v>59.269841269841272</v>
      </c>
      <c r="AE51" s="163">
        <v>59.349206349206348</v>
      </c>
    </row>
    <row r="52" spans="2:31" x14ac:dyDescent="0.25">
      <c r="B52" s="158">
        <v>251</v>
      </c>
      <c r="C52" s="159" t="s">
        <v>329</v>
      </c>
      <c r="D52" s="160">
        <v>36.857142857142854</v>
      </c>
      <c r="E52" s="160">
        <v>38.61904761904762</v>
      </c>
      <c r="F52" s="160">
        <v>35.238095238095241</v>
      </c>
      <c r="G52" s="160">
        <v>37.80952380952381</v>
      </c>
      <c r="H52" s="160">
        <v>33.80952380952381</v>
      </c>
      <c r="I52" s="160">
        <v>34.666666666666664</v>
      </c>
      <c r="J52" s="160">
        <v>36.19047619047619</v>
      </c>
      <c r="K52" s="161">
        <v>40.095238095238095</v>
      </c>
      <c r="L52" s="161">
        <v>39.666666666666664</v>
      </c>
      <c r="M52" s="161">
        <v>37.095238095238095</v>
      </c>
      <c r="N52" s="160">
        <v>36.142857142857146</v>
      </c>
      <c r="O52" s="160">
        <v>34.476190476190474</v>
      </c>
      <c r="P52" s="162">
        <v>33.761904761904759</v>
      </c>
      <c r="Q52" s="162">
        <v>32.857142857142854</v>
      </c>
      <c r="R52" s="162">
        <v>33.38095238095238</v>
      </c>
      <c r="S52" s="160">
        <v>31.761904761904763</v>
      </c>
      <c r="T52" s="160">
        <v>26.61904761904762</v>
      </c>
      <c r="U52" s="163">
        <v>19.476190476190474</v>
      </c>
      <c r="V52" s="163">
        <v>19.523809523809526</v>
      </c>
      <c r="W52" s="163">
        <v>23.19047619047619</v>
      </c>
      <c r="X52" s="160">
        <v>32.38095238095238</v>
      </c>
      <c r="Y52" s="160">
        <v>36.80952380952381</v>
      </c>
      <c r="Z52" s="160">
        <v>38.095238095238095</v>
      </c>
      <c r="AA52" s="160">
        <v>36.714285714285715</v>
      </c>
      <c r="AB52" s="164">
        <v>33.551587301587304</v>
      </c>
      <c r="AC52" s="161">
        <v>38.952380952380949</v>
      </c>
      <c r="AD52" s="162">
        <v>33.333333333333336</v>
      </c>
      <c r="AE52" s="163">
        <v>20.730158730158731</v>
      </c>
    </row>
    <row r="53" spans="2:31" x14ac:dyDescent="0.25">
      <c r="B53" s="158">
        <v>252</v>
      </c>
      <c r="C53" s="159" t="s">
        <v>330</v>
      </c>
      <c r="D53" s="160">
        <v>34.142857142857146</v>
      </c>
      <c r="E53" s="160">
        <v>33.952380952380949</v>
      </c>
      <c r="F53" s="160">
        <v>33.047619047619051</v>
      </c>
      <c r="G53" s="160">
        <v>30.428571428571427</v>
      </c>
      <c r="H53" s="160">
        <v>31.476190476190474</v>
      </c>
      <c r="I53" s="160">
        <v>39.047619047619051</v>
      </c>
      <c r="J53" s="160">
        <v>37.19047619047619</v>
      </c>
      <c r="K53" s="161">
        <v>45.095238095238095</v>
      </c>
      <c r="L53" s="161">
        <v>39.571428571428569</v>
      </c>
      <c r="M53" s="161">
        <v>36.666666666666664</v>
      </c>
      <c r="N53" s="160">
        <v>36</v>
      </c>
      <c r="O53" s="160">
        <v>33.571428571428569</v>
      </c>
      <c r="P53" s="162">
        <v>30.80952380952381</v>
      </c>
      <c r="Q53" s="162">
        <v>29.38095238095238</v>
      </c>
      <c r="R53" s="162">
        <v>26.61904761904762</v>
      </c>
      <c r="S53" s="160">
        <v>24.238095238095237</v>
      </c>
      <c r="T53" s="160">
        <v>26.523809523809526</v>
      </c>
      <c r="U53" s="163">
        <v>26.857142857142858</v>
      </c>
      <c r="V53" s="163">
        <v>27.333333333333332</v>
      </c>
      <c r="W53" s="163">
        <v>27.38095238095238</v>
      </c>
      <c r="X53" s="160">
        <v>34.238095238095241</v>
      </c>
      <c r="Y53" s="160">
        <v>35.857142857142854</v>
      </c>
      <c r="Z53" s="160">
        <v>36.38095238095238</v>
      </c>
      <c r="AA53" s="160">
        <v>36.428571428571431</v>
      </c>
      <c r="AB53" s="164">
        <v>33.009920634920633</v>
      </c>
      <c r="AC53" s="161">
        <v>40.444444444444443</v>
      </c>
      <c r="AD53" s="162">
        <v>28.936507936507937</v>
      </c>
      <c r="AE53" s="163">
        <v>27.19047619047619</v>
      </c>
    </row>
    <row r="54" spans="2:31" x14ac:dyDescent="0.25">
      <c r="B54" s="158">
        <v>261</v>
      </c>
      <c r="C54" s="159" t="s">
        <v>331</v>
      </c>
      <c r="D54" s="160">
        <v>89.571428571428569</v>
      </c>
      <c r="E54" s="160">
        <v>90.476190476190482</v>
      </c>
      <c r="F54" s="160">
        <v>89.19047619047619</v>
      </c>
      <c r="G54" s="160">
        <v>86.61904761904762</v>
      </c>
      <c r="H54" s="160">
        <v>86.142857142857139</v>
      </c>
      <c r="I54" s="160">
        <v>86</v>
      </c>
      <c r="J54" s="160">
        <v>87.238095238095241</v>
      </c>
      <c r="K54" s="161">
        <v>80.333333333333329</v>
      </c>
      <c r="L54" s="161">
        <v>50.095238095238095</v>
      </c>
      <c r="M54" s="161">
        <v>42.904761904761905</v>
      </c>
      <c r="N54" s="160">
        <v>50.904761904761905</v>
      </c>
      <c r="O54" s="160">
        <v>54.80952380952381</v>
      </c>
      <c r="P54" s="162">
        <v>52.761904761904759</v>
      </c>
      <c r="Q54" s="162">
        <v>55.523809523809526</v>
      </c>
      <c r="R54" s="162">
        <v>47.333333333333336</v>
      </c>
      <c r="S54" s="160">
        <v>46.476190476190474</v>
      </c>
      <c r="T54" s="160">
        <v>49.714285714285715</v>
      </c>
      <c r="U54" s="163">
        <v>54.047619047619051</v>
      </c>
      <c r="V54" s="163">
        <v>47.80952380952381</v>
      </c>
      <c r="W54" s="163">
        <v>50.714285714285715</v>
      </c>
      <c r="X54" s="160">
        <v>77.047619047619051</v>
      </c>
      <c r="Y54" s="160">
        <v>84.238095238095241</v>
      </c>
      <c r="Z54" s="160">
        <v>86</v>
      </c>
      <c r="AA54" s="160">
        <v>89.095238095238102</v>
      </c>
      <c r="AB54" s="164">
        <v>68.126984126984127</v>
      </c>
      <c r="AC54" s="161">
        <v>57.777777777777779</v>
      </c>
      <c r="AD54" s="162">
        <v>51.873015873015873</v>
      </c>
      <c r="AE54" s="163">
        <v>50.857142857142854</v>
      </c>
    </row>
    <row r="55" spans="2:31" x14ac:dyDescent="0.25">
      <c r="B55" s="158">
        <v>262</v>
      </c>
      <c r="C55" s="159" t="s">
        <v>332</v>
      </c>
      <c r="D55" s="160">
        <v>89.61904761904762</v>
      </c>
      <c r="E55" s="160">
        <v>90.714285714285708</v>
      </c>
      <c r="F55" s="160">
        <v>89.38095238095238</v>
      </c>
      <c r="G55" s="160">
        <v>89.333333333333329</v>
      </c>
      <c r="H55" s="160">
        <v>89.19047619047619</v>
      </c>
      <c r="I55" s="160">
        <v>87.38095238095238</v>
      </c>
      <c r="J55" s="160">
        <v>85.38095238095238</v>
      </c>
      <c r="K55" s="161">
        <v>46.571428571428569</v>
      </c>
      <c r="L55" s="161">
        <v>33.095238095238095</v>
      </c>
      <c r="M55" s="161">
        <v>46.38095238095238</v>
      </c>
      <c r="N55" s="160">
        <v>53.666666666666664</v>
      </c>
      <c r="O55" s="160">
        <v>48.333333333333336</v>
      </c>
      <c r="P55" s="162">
        <v>44.666666666666664</v>
      </c>
      <c r="Q55" s="162">
        <v>49.714285714285715</v>
      </c>
      <c r="R55" s="162">
        <v>40.047619047619051</v>
      </c>
      <c r="S55" s="160">
        <v>33.523809523809526</v>
      </c>
      <c r="T55" s="160">
        <v>25.80952380952381</v>
      </c>
      <c r="U55" s="163">
        <v>23.666666666666668</v>
      </c>
      <c r="V55" s="163">
        <v>24.666666666666668</v>
      </c>
      <c r="W55" s="163">
        <v>27.428571428571427</v>
      </c>
      <c r="X55" s="160">
        <v>37.142857142857146</v>
      </c>
      <c r="Y55" s="160">
        <v>61.571428571428569</v>
      </c>
      <c r="Z55" s="160">
        <v>78.38095238095238</v>
      </c>
      <c r="AA55" s="160">
        <v>85.476190476190482</v>
      </c>
      <c r="AB55" s="164">
        <v>57.547619047619051</v>
      </c>
      <c r="AC55" s="161">
        <v>42.015873015873019</v>
      </c>
      <c r="AD55" s="162">
        <v>44.80952380952381</v>
      </c>
      <c r="AE55" s="163">
        <v>25.253968253968253</v>
      </c>
    </row>
    <row r="56" spans="2:31" x14ac:dyDescent="0.25">
      <c r="B56" s="158">
        <v>271</v>
      </c>
      <c r="C56" s="159" t="s">
        <v>333</v>
      </c>
      <c r="D56" s="160">
        <v>66.761904761904759</v>
      </c>
      <c r="E56" s="160">
        <v>69.285714285714292</v>
      </c>
      <c r="F56" s="160">
        <v>65.61904761904762</v>
      </c>
      <c r="G56" s="160">
        <v>65.19047619047619</v>
      </c>
      <c r="H56" s="160">
        <v>62.476190476190474</v>
      </c>
      <c r="I56" s="160">
        <v>68.047619047619051</v>
      </c>
      <c r="J56" s="160">
        <v>76.333333333333329</v>
      </c>
      <c r="K56" s="161">
        <v>73.095238095238102</v>
      </c>
      <c r="L56" s="161">
        <v>67.61904761904762</v>
      </c>
      <c r="M56" s="161">
        <v>67.095238095238102</v>
      </c>
      <c r="N56" s="160">
        <v>65.952380952380949</v>
      </c>
      <c r="O56" s="160">
        <v>60</v>
      </c>
      <c r="P56" s="162">
        <v>58.666666666666664</v>
      </c>
      <c r="Q56" s="162">
        <v>58.761904761904759</v>
      </c>
      <c r="R56" s="162">
        <v>57.904761904761905</v>
      </c>
      <c r="S56" s="160">
        <v>57.80952380952381</v>
      </c>
      <c r="T56" s="160">
        <v>53.714285714285715</v>
      </c>
      <c r="U56" s="163">
        <v>51.238095238095241</v>
      </c>
      <c r="V56" s="163">
        <v>47.666666666666664</v>
      </c>
      <c r="W56" s="163">
        <v>48.238095238095241</v>
      </c>
      <c r="X56" s="160">
        <v>58.095238095238095</v>
      </c>
      <c r="Y56" s="160">
        <v>62.761904761904759</v>
      </c>
      <c r="Z56" s="160">
        <v>66.285714285714292</v>
      </c>
      <c r="AA56" s="160">
        <v>64.952380952380949</v>
      </c>
      <c r="AB56" s="164">
        <v>62.232142857142854</v>
      </c>
      <c r="AC56" s="161">
        <v>69.269841269841265</v>
      </c>
      <c r="AD56" s="162">
        <v>58.444444444444443</v>
      </c>
      <c r="AE56" s="163">
        <v>49.047619047619051</v>
      </c>
    </row>
    <row r="57" spans="2:31" x14ac:dyDescent="0.25">
      <c r="B57" s="158">
        <v>272</v>
      </c>
      <c r="C57" s="159" t="s">
        <v>334</v>
      </c>
      <c r="D57" s="160">
        <v>55.19047619047619</v>
      </c>
      <c r="E57" s="160">
        <v>57.904761904761905</v>
      </c>
      <c r="F57" s="160">
        <v>58.095238095238095</v>
      </c>
      <c r="G57" s="160">
        <v>60.476190476190474</v>
      </c>
      <c r="H57" s="160">
        <v>53.142857142857146</v>
      </c>
      <c r="I57" s="160">
        <v>60.095238095238095</v>
      </c>
      <c r="J57" s="160">
        <v>50.80952380952381</v>
      </c>
      <c r="K57" s="161">
        <v>15</v>
      </c>
      <c r="L57" s="161">
        <v>13.714285714285714</v>
      </c>
      <c r="M57" s="161">
        <v>17.476190476190474</v>
      </c>
      <c r="N57" s="160">
        <v>16.523809523809526</v>
      </c>
      <c r="O57" s="160">
        <v>17.571428571428573</v>
      </c>
      <c r="P57" s="162">
        <v>20</v>
      </c>
      <c r="Q57" s="162">
        <v>26.333333333333332</v>
      </c>
      <c r="R57" s="162">
        <v>33.714285714285715</v>
      </c>
      <c r="S57" s="160">
        <v>44.476190476190474</v>
      </c>
      <c r="T57" s="160">
        <v>41.142857142857146</v>
      </c>
      <c r="U57" s="163">
        <v>34.761904761904759</v>
      </c>
      <c r="V57" s="163">
        <v>29.333333333333332</v>
      </c>
      <c r="W57" s="163">
        <v>30.952380952380953</v>
      </c>
      <c r="X57" s="160">
        <v>45.142857142857146</v>
      </c>
      <c r="Y57" s="160">
        <v>52.904761904761905</v>
      </c>
      <c r="Z57" s="160">
        <v>57.666666666666664</v>
      </c>
      <c r="AA57" s="160">
        <v>54.285714285714285</v>
      </c>
      <c r="AB57" s="164">
        <v>39.446428571428569</v>
      </c>
      <c r="AC57" s="161">
        <v>15.396825396825397</v>
      </c>
      <c r="AD57" s="162">
        <v>26.682539682539684</v>
      </c>
      <c r="AE57" s="163">
        <v>31.682539682539684</v>
      </c>
    </row>
    <row r="58" spans="2:31" x14ac:dyDescent="0.25">
      <c r="B58" s="158">
        <v>281</v>
      </c>
      <c r="C58" s="159" t="s">
        <v>335</v>
      </c>
      <c r="D58" s="160">
        <v>88.142857142857139</v>
      </c>
      <c r="E58" s="160">
        <v>85.714285714285708</v>
      </c>
      <c r="F58" s="160">
        <v>86.666666666666671</v>
      </c>
      <c r="G58" s="160">
        <v>82</v>
      </c>
      <c r="H58" s="160">
        <v>83.714285714285708</v>
      </c>
      <c r="I58" s="160">
        <v>78.833333333333329</v>
      </c>
      <c r="J58" s="160">
        <v>78.333333333333329</v>
      </c>
      <c r="K58" s="161">
        <v>80.833333333333329</v>
      </c>
      <c r="L58" s="161">
        <v>67.166666666666671</v>
      </c>
      <c r="M58" s="161">
        <v>69.666666666666671</v>
      </c>
      <c r="N58" s="160">
        <v>70.5</v>
      </c>
      <c r="O58" s="160">
        <v>71.5</v>
      </c>
      <c r="P58" s="162">
        <v>70</v>
      </c>
      <c r="Q58" s="162">
        <v>74.428571428571431</v>
      </c>
      <c r="R58" s="162">
        <v>74.428571428571431</v>
      </c>
      <c r="S58" s="160">
        <v>74.857142857142861</v>
      </c>
      <c r="T58" s="160">
        <v>72.428571428571431</v>
      </c>
      <c r="U58" s="163">
        <v>68</v>
      </c>
      <c r="V58" s="163">
        <v>64</v>
      </c>
      <c r="W58" s="163">
        <v>63.285714285714285</v>
      </c>
      <c r="X58" s="160">
        <v>71.428571428571431</v>
      </c>
      <c r="Y58" s="160">
        <v>80.142857142857139</v>
      </c>
      <c r="Z58" s="160">
        <v>82.571428571428569</v>
      </c>
      <c r="AA58" s="160">
        <v>81.285714285714292</v>
      </c>
      <c r="AB58" s="164">
        <v>75.811320754716988</v>
      </c>
      <c r="AC58" s="161">
        <v>72.555555555555557</v>
      </c>
      <c r="AD58" s="162">
        <v>72.952380952380949</v>
      </c>
      <c r="AE58" s="163">
        <v>65.095238095238102</v>
      </c>
    </row>
    <row r="59" spans="2:31" x14ac:dyDescent="0.25">
      <c r="B59" s="158">
        <v>282</v>
      </c>
      <c r="C59" s="159" t="s">
        <v>336</v>
      </c>
      <c r="D59" s="160">
        <v>76</v>
      </c>
      <c r="E59" s="160">
        <v>63.714285714285715</v>
      </c>
      <c r="F59" s="160">
        <v>58.285714285714285</v>
      </c>
      <c r="G59" s="160">
        <v>65.666666666666671</v>
      </c>
      <c r="H59" s="160">
        <v>81.142857142857139</v>
      </c>
      <c r="I59" s="160">
        <v>73.333333333333329</v>
      </c>
      <c r="J59" s="160">
        <v>85.666666666666671</v>
      </c>
      <c r="K59" s="161">
        <v>75.333333333333329</v>
      </c>
      <c r="L59" s="161">
        <v>58.5</v>
      </c>
      <c r="M59" s="161">
        <v>54</v>
      </c>
      <c r="N59" s="160">
        <v>72.666666666666671</v>
      </c>
      <c r="O59" s="160">
        <v>72.333333333333329</v>
      </c>
      <c r="P59" s="162">
        <v>69.428571428571431</v>
      </c>
      <c r="Q59" s="162">
        <v>69.142857142857139</v>
      </c>
      <c r="R59" s="162">
        <v>66.857142857142861</v>
      </c>
      <c r="S59" s="160">
        <v>58.285714285714285</v>
      </c>
      <c r="T59" s="160">
        <v>47.285714285714285</v>
      </c>
      <c r="U59" s="163">
        <v>36</v>
      </c>
      <c r="V59" s="163">
        <v>24.571428571428573</v>
      </c>
      <c r="W59" s="163">
        <v>24.285714285714285</v>
      </c>
      <c r="X59" s="160">
        <v>37.142857142857146</v>
      </c>
      <c r="Y59" s="160">
        <v>63.714285714285715</v>
      </c>
      <c r="Z59" s="160">
        <v>73.857142857142861</v>
      </c>
      <c r="AA59" s="160">
        <v>74.428571428571431</v>
      </c>
      <c r="AB59" s="164">
        <v>61.337499999999999</v>
      </c>
      <c r="AC59" s="161">
        <v>62.611111111111114</v>
      </c>
      <c r="AD59" s="162">
        <v>68.476190476190482</v>
      </c>
      <c r="AE59" s="163">
        <v>28.285714285714285</v>
      </c>
    </row>
    <row r="60" spans="2:31" x14ac:dyDescent="0.25">
      <c r="B60" s="158">
        <v>291</v>
      </c>
      <c r="C60" s="159" t="s">
        <v>337</v>
      </c>
      <c r="D60" s="160">
        <v>85.285714285714292</v>
      </c>
      <c r="E60" s="160">
        <v>84.761904761904759</v>
      </c>
      <c r="F60" s="160">
        <v>84.476190476190482</v>
      </c>
      <c r="G60" s="160">
        <v>81.333333333333329</v>
      </c>
      <c r="H60" s="160">
        <v>83.952380952380949</v>
      </c>
      <c r="I60" s="160">
        <v>85.238095238095241</v>
      </c>
      <c r="J60" s="160">
        <v>78.476190476190482</v>
      </c>
      <c r="K60" s="161">
        <v>50.857142857142854</v>
      </c>
      <c r="L60" s="161">
        <v>29.142857142857142</v>
      </c>
      <c r="M60" s="161">
        <v>33.238095238095241</v>
      </c>
      <c r="N60" s="160">
        <v>38.238095238095241</v>
      </c>
      <c r="O60" s="160">
        <v>43.38095238095238</v>
      </c>
      <c r="P60" s="162">
        <v>41.285714285714285</v>
      </c>
      <c r="Q60" s="162">
        <v>42.238095238095241</v>
      </c>
      <c r="R60" s="162">
        <v>41.428571428571431</v>
      </c>
      <c r="S60" s="160">
        <v>42.19047619047619</v>
      </c>
      <c r="T60" s="160">
        <v>40.61904761904762</v>
      </c>
      <c r="U60" s="163">
        <v>36.714285714285715</v>
      </c>
      <c r="V60" s="163">
        <v>33.047619047619051</v>
      </c>
      <c r="W60" s="163">
        <v>38.047619047619051</v>
      </c>
      <c r="X60" s="160">
        <v>58.19047619047619</v>
      </c>
      <c r="Y60" s="160">
        <v>73.523809523809518</v>
      </c>
      <c r="Z60" s="160">
        <v>78.571428571428569</v>
      </c>
      <c r="AA60" s="160">
        <v>81.38095238095238</v>
      </c>
      <c r="AB60" s="164">
        <v>57.734126984126981</v>
      </c>
      <c r="AC60" s="161">
        <v>37.746031746031747</v>
      </c>
      <c r="AD60" s="162">
        <v>41.650793650793652</v>
      </c>
      <c r="AE60" s="163">
        <v>35.936507936507937</v>
      </c>
    </row>
    <row r="61" spans="2:31" x14ac:dyDescent="0.25">
      <c r="B61" s="158">
        <v>292</v>
      </c>
      <c r="C61" s="159" t="s">
        <v>338</v>
      </c>
      <c r="D61" s="160">
        <v>84.142857142857139</v>
      </c>
      <c r="E61" s="160">
        <v>86.285714285714292</v>
      </c>
      <c r="F61" s="160">
        <v>86.142857142857139</v>
      </c>
      <c r="G61" s="160">
        <v>83.761904761904759</v>
      </c>
      <c r="H61" s="160">
        <v>82.428571428571431</v>
      </c>
      <c r="I61" s="160">
        <v>84.952380952380949</v>
      </c>
      <c r="J61" s="160">
        <v>80.61904761904762</v>
      </c>
      <c r="K61" s="161">
        <v>70.095238095238102</v>
      </c>
      <c r="L61" s="161">
        <v>43.714285714285715</v>
      </c>
      <c r="M61" s="161">
        <v>46.285714285714285</v>
      </c>
      <c r="N61" s="160">
        <v>52.761904761904759</v>
      </c>
      <c r="O61" s="160">
        <v>58.666666666666664</v>
      </c>
      <c r="P61" s="162">
        <v>59.571428571428569</v>
      </c>
      <c r="Q61" s="162">
        <v>54.238095238095241</v>
      </c>
      <c r="R61" s="162">
        <v>44.285714285714285</v>
      </c>
      <c r="S61" s="160">
        <v>39.476190476190474</v>
      </c>
      <c r="T61" s="160">
        <v>34.571428571428569</v>
      </c>
      <c r="U61" s="163">
        <v>28.571428571428573</v>
      </c>
      <c r="V61" s="163">
        <v>22.142857142857142</v>
      </c>
      <c r="W61" s="163">
        <v>21.857142857142858</v>
      </c>
      <c r="X61" s="160">
        <v>37.952380952380949</v>
      </c>
      <c r="Y61" s="160">
        <v>61.238095238095241</v>
      </c>
      <c r="Z61" s="160">
        <v>71.571428571428569</v>
      </c>
      <c r="AA61" s="160">
        <v>78.857142857142861</v>
      </c>
      <c r="AB61" s="164">
        <v>58.924603174603178</v>
      </c>
      <c r="AC61" s="161">
        <v>53.365079365079367</v>
      </c>
      <c r="AD61" s="162">
        <v>52.698412698412696</v>
      </c>
      <c r="AE61" s="163">
        <v>24.19047619047619</v>
      </c>
    </row>
    <row r="62" spans="2:31" x14ac:dyDescent="0.25">
      <c r="B62" s="158">
        <v>301</v>
      </c>
      <c r="C62" s="159" t="s">
        <v>339</v>
      </c>
      <c r="D62" s="160">
        <v>88.38095238095238</v>
      </c>
      <c r="E62" s="160">
        <v>93.047619047619051</v>
      </c>
      <c r="F62" s="160">
        <v>92.80952380952381</v>
      </c>
      <c r="G62" s="160">
        <v>91.523809523809518</v>
      </c>
      <c r="H62" s="160">
        <v>89.904761904761898</v>
      </c>
      <c r="I62" s="160">
        <v>89.428571428571431</v>
      </c>
      <c r="J62" s="160">
        <v>86.714285714285708</v>
      </c>
      <c r="K62" s="161">
        <v>63.38095238095238</v>
      </c>
      <c r="L62" s="161">
        <v>48.80952380952381</v>
      </c>
      <c r="M62" s="161">
        <v>57.80952380952381</v>
      </c>
      <c r="N62" s="160">
        <v>65.61904761904762</v>
      </c>
      <c r="O62" s="160">
        <v>64</v>
      </c>
      <c r="P62" s="162">
        <v>61.285714285714285</v>
      </c>
      <c r="Q62" s="162">
        <v>63.666666666666664</v>
      </c>
      <c r="R62" s="162">
        <v>52.571428571428569</v>
      </c>
      <c r="S62" s="160">
        <v>50.476190476190474</v>
      </c>
      <c r="T62" s="160">
        <v>44.61904761904762</v>
      </c>
      <c r="U62" s="163">
        <v>37.142857142857146</v>
      </c>
      <c r="V62" s="163">
        <v>28.714285714285715</v>
      </c>
      <c r="W62" s="163">
        <v>33.095238095238095</v>
      </c>
      <c r="X62" s="160">
        <v>60.38095238095238</v>
      </c>
      <c r="Y62" s="160">
        <v>76.428571428571431</v>
      </c>
      <c r="Z62" s="160">
        <v>83.047619047619051</v>
      </c>
      <c r="AA62" s="160">
        <v>86.714285714285708</v>
      </c>
      <c r="AB62" s="164">
        <v>67.06547619047619</v>
      </c>
      <c r="AC62" s="161">
        <v>56.666666666666664</v>
      </c>
      <c r="AD62" s="162">
        <v>59.174603174603178</v>
      </c>
      <c r="AE62" s="163">
        <v>32.984126984126981</v>
      </c>
    </row>
    <row r="63" spans="2:31" x14ac:dyDescent="0.25">
      <c r="B63" s="158">
        <v>302</v>
      </c>
      <c r="C63" s="159" t="s">
        <v>340</v>
      </c>
      <c r="D63" s="160">
        <v>88.61904761904762</v>
      </c>
      <c r="E63" s="160">
        <v>91.714285714285708</v>
      </c>
      <c r="F63" s="160">
        <v>91.761904761904759</v>
      </c>
      <c r="G63" s="160">
        <v>91.523809523809518</v>
      </c>
      <c r="H63" s="160">
        <v>92.476190476190482</v>
      </c>
      <c r="I63" s="160">
        <v>93.238095238095241</v>
      </c>
      <c r="J63" s="160">
        <v>74.80952380952381</v>
      </c>
      <c r="K63" s="161">
        <v>36.428571428571431</v>
      </c>
      <c r="L63" s="161">
        <v>47.238095238095241</v>
      </c>
      <c r="M63" s="161">
        <v>70.476190476190482</v>
      </c>
      <c r="N63" s="160">
        <v>66.476190476190482</v>
      </c>
      <c r="O63" s="160">
        <v>58.666666666666664</v>
      </c>
      <c r="P63" s="162">
        <v>61.666666666666664</v>
      </c>
      <c r="Q63" s="162">
        <v>70.761904761904759</v>
      </c>
      <c r="R63" s="162">
        <v>63.857142857142854</v>
      </c>
      <c r="S63" s="160">
        <v>51.476190476190474</v>
      </c>
      <c r="T63" s="160">
        <v>51.428571428571431</v>
      </c>
      <c r="U63" s="163">
        <v>55.285714285714285</v>
      </c>
      <c r="V63" s="163">
        <v>56.714285714285715</v>
      </c>
      <c r="W63" s="163">
        <v>61.238095238095241</v>
      </c>
      <c r="X63" s="160">
        <v>70.904761904761898</v>
      </c>
      <c r="Y63" s="160">
        <v>77.714285714285708</v>
      </c>
      <c r="Z63" s="160">
        <v>77.61904761904762</v>
      </c>
      <c r="AA63" s="160">
        <v>80.142857142857139</v>
      </c>
      <c r="AB63" s="164">
        <v>70.093253968253961</v>
      </c>
      <c r="AC63" s="161">
        <v>51.38095238095238</v>
      </c>
      <c r="AD63" s="162">
        <v>65.428571428571431</v>
      </c>
      <c r="AE63" s="163">
        <v>57.746031746031747</v>
      </c>
    </row>
    <row r="64" spans="2:31" x14ac:dyDescent="0.25">
      <c r="B64" s="158">
        <v>312</v>
      </c>
      <c r="C64" s="159" t="s">
        <v>341</v>
      </c>
      <c r="D64" s="160">
        <v>15.714285714285714</v>
      </c>
      <c r="E64" s="160">
        <v>17.428571428571427</v>
      </c>
      <c r="F64" s="160">
        <v>16.904761904761905</v>
      </c>
      <c r="G64" s="160">
        <v>18.238095238095237</v>
      </c>
      <c r="H64" s="160">
        <v>11.619047619047619</v>
      </c>
      <c r="I64" s="160">
        <v>15.428571428571429</v>
      </c>
      <c r="J64" s="160">
        <v>24.428571428571427</v>
      </c>
      <c r="K64" s="161">
        <v>28.523809523809526</v>
      </c>
      <c r="L64" s="161">
        <v>19.142857142857142</v>
      </c>
      <c r="M64" s="161">
        <v>15.952380952380953</v>
      </c>
      <c r="N64" s="160">
        <v>13.714285714285714</v>
      </c>
      <c r="O64" s="160">
        <v>12.333333333333334</v>
      </c>
      <c r="P64" s="162">
        <v>11.904761904761905</v>
      </c>
      <c r="Q64" s="162">
        <v>12.285714285714286</v>
      </c>
      <c r="R64" s="162">
        <v>12.047619047619047</v>
      </c>
      <c r="S64" s="160">
        <v>11.095238095238095</v>
      </c>
      <c r="T64" s="160">
        <v>9.4285714285714288</v>
      </c>
      <c r="U64" s="163">
        <v>12.19047619047619</v>
      </c>
      <c r="V64" s="163">
        <v>11.761904761904763</v>
      </c>
      <c r="W64" s="163">
        <v>13.047619047619047</v>
      </c>
      <c r="X64" s="160">
        <v>12.428571428571429</v>
      </c>
      <c r="Y64" s="160">
        <v>14.666666666666666</v>
      </c>
      <c r="Z64" s="160">
        <v>17.714285714285715</v>
      </c>
      <c r="AA64" s="160">
        <v>16.714285714285715</v>
      </c>
      <c r="AB64" s="164">
        <v>15.196428571428571</v>
      </c>
      <c r="AC64" s="161">
        <v>21.206349206349206</v>
      </c>
      <c r="AD64" s="162">
        <v>12.079365079365079</v>
      </c>
      <c r="AE64" s="163">
        <v>12.333333333333334</v>
      </c>
    </row>
    <row r="65" spans="2:31" x14ac:dyDescent="0.25">
      <c r="B65" s="158">
        <v>321</v>
      </c>
      <c r="C65" s="159" t="s">
        <v>342</v>
      </c>
      <c r="D65" s="160">
        <v>53.61904761904762</v>
      </c>
      <c r="E65" s="160">
        <v>51.142857142857146</v>
      </c>
      <c r="F65" s="160">
        <v>49.714285714285715</v>
      </c>
      <c r="G65" s="160">
        <v>46.904761904761905</v>
      </c>
      <c r="H65" s="160">
        <v>48.047619047619051</v>
      </c>
      <c r="I65" s="160">
        <v>47.61904761904762</v>
      </c>
      <c r="J65" s="160">
        <v>55.904761904761905</v>
      </c>
      <c r="K65" s="161">
        <v>59.666666666666664</v>
      </c>
      <c r="L65" s="161">
        <v>48.38095238095238</v>
      </c>
      <c r="M65" s="161">
        <v>52.666666666666664</v>
      </c>
      <c r="N65" s="160">
        <v>57.285714285714285</v>
      </c>
      <c r="O65" s="160">
        <v>55.19047619047619</v>
      </c>
      <c r="P65" s="162">
        <v>54.428571428571431</v>
      </c>
      <c r="Q65" s="162">
        <v>53.19047619047619</v>
      </c>
      <c r="R65" s="162">
        <v>50.714285714285715</v>
      </c>
      <c r="S65" s="160">
        <v>48.523809523809526</v>
      </c>
      <c r="T65" s="160">
        <v>47.571428571428569</v>
      </c>
      <c r="U65" s="163">
        <v>38.80952380952381</v>
      </c>
      <c r="V65" s="163">
        <v>32.666666666666664</v>
      </c>
      <c r="W65" s="163">
        <v>36.095238095238095</v>
      </c>
      <c r="X65" s="160">
        <v>46.428571428571431</v>
      </c>
      <c r="Y65" s="160">
        <v>48.333333333333336</v>
      </c>
      <c r="Z65" s="160">
        <v>49.523809523809526</v>
      </c>
      <c r="AA65" s="160">
        <v>52.61904761904762</v>
      </c>
      <c r="AB65" s="164">
        <v>49.376984126984127</v>
      </c>
      <c r="AC65" s="161">
        <v>53.571428571428569</v>
      </c>
      <c r="AD65" s="162">
        <v>52.777777777777779</v>
      </c>
      <c r="AE65" s="163">
        <v>35.857142857142854</v>
      </c>
    </row>
    <row r="66" spans="2:31" x14ac:dyDescent="0.25">
      <c r="B66" s="158">
        <v>322</v>
      </c>
      <c r="C66" s="159" t="s">
        <v>343</v>
      </c>
      <c r="D66" s="160">
        <v>57.952380952380949</v>
      </c>
      <c r="E66" s="160">
        <v>59.714285714285715</v>
      </c>
      <c r="F66" s="160">
        <v>57.571428571428569</v>
      </c>
      <c r="G66" s="160">
        <v>57.095238095238095</v>
      </c>
      <c r="H66" s="160">
        <v>53.285714285714285</v>
      </c>
      <c r="I66" s="160">
        <v>55.714285714285715</v>
      </c>
      <c r="J66" s="160">
        <v>63.333333333333336</v>
      </c>
      <c r="K66" s="161">
        <v>60.571428571428569</v>
      </c>
      <c r="L66" s="161">
        <v>56.523809523809526</v>
      </c>
      <c r="M66" s="161">
        <v>59.142857142857146</v>
      </c>
      <c r="N66" s="160">
        <v>60.38095238095238</v>
      </c>
      <c r="O66" s="160">
        <v>59.238095238095241</v>
      </c>
      <c r="P66" s="162">
        <v>58.952380952380949</v>
      </c>
      <c r="Q66" s="162">
        <v>57.38095238095238</v>
      </c>
      <c r="R66" s="162">
        <v>56.095238095238095</v>
      </c>
      <c r="S66" s="160">
        <v>52.523809523809526</v>
      </c>
      <c r="T66" s="160">
        <v>52.19047619047619</v>
      </c>
      <c r="U66" s="163">
        <v>50.904761904761905</v>
      </c>
      <c r="V66" s="163">
        <v>46.285714285714285</v>
      </c>
      <c r="W66" s="163">
        <v>46.61904761904762</v>
      </c>
      <c r="X66" s="160">
        <v>53.095238095238095</v>
      </c>
      <c r="Y66" s="160">
        <v>53</v>
      </c>
      <c r="Z66" s="160">
        <v>55.142857142857146</v>
      </c>
      <c r="AA66" s="160">
        <v>57.333333333333336</v>
      </c>
      <c r="AB66" s="164">
        <v>55.835317460317462</v>
      </c>
      <c r="AC66" s="161">
        <v>58.746031746031747</v>
      </c>
      <c r="AD66" s="162">
        <v>57.476190476190474</v>
      </c>
      <c r="AE66" s="163">
        <v>47.936507936507937</v>
      </c>
    </row>
    <row r="67" spans="2:31" x14ac:dyDescent="0.25">
      <c r="B67" s="158">
        <v>331</v>
      </c>
      <c r="C67" s="159" t="s">
        <v>344</v>
      </c>
      <c r="D67" s="160">
        <v>83.571428571428569</v>
      </c>
      <c r="E67" s="160">
        <v>81.428571428571431</v>
      </c>
      <c r="F67" s="160">
        <v>87.571428571428569</v>
      </c>
      <c r="G67" s="160">
        <v>78.80952380952381</v>
      </c>
      <c r="H67" s="160">
        <v>75.238095238095241</v>
      </c>
      <c r="I67" s="160">
        <v>81.476190476190482</v>
      </c>
      <c r="J67" s="160">
        <v>88.238095238095241</v>
      </c>
      <c r="K67" s="161">
        <v>69.142857142857139</v>
      </c>
      <c r="L67" s="161">
        <v>57.19047619047619</v>
      </c>
      <c r="M67" s="161">
        <v>79.523809523809518</v>
      </c>
      <c r="N67" s="160">
        <v>81.571428571428569</v>
      </c>
      <c r="O67" s="160">
        <v>81.714285714285708</v>
      </c>
      <c r="P67" s="162">
        <v>82.19047619047619</v>
      </c>
      <c r="Q67" s="162">
        <v>81.904761904761898</v>
      </c>
      <c r="R67" s="162">
        <v>80.61904761904762</v>
      </c>
      <c r="S67" s="160">
        <v>79.285714285714292</v>
      </c>
      <c r="T67" s="160">
        <v>77.047619047619051</v>
      </c>
      <c r="U67" s="163">
        <v>75.428571428571431</v>
      </c>
      <c r="V67" s="163">
        <v>75.142857142857139</v>
      </c>
      <c r="W67" s="163">
        <v>76.476190476190482</v>
      </c>
      <c r="X67" s="160">
        <v>83</v>
      </c>
      <c r="Y67" s="160">
        <v>85.095238095238102</v>
      </c>
      <c r="Z67" s="160">
        <v>86.61904761904762</v>
      </c>
      <c r="AA67" s="160">
        <v>85.952380952380949</v>
      </c>
      <c r="AB67" s="164">
        <v>79.759920634920633</v>
      </c>
      <c r="AC67" s="161">
        <v>68.61904761904762</v>
      </c>
      <c r="AD67" s="162">
        <v>81.571428571428569</v>
      </c>
      <c r="AE67" s="163">
        <v>75.682539682539684</v>
      </c>
    </row>
    <row r="68" spans="2:31" x14ac:dyDescent="0.25">
      <c r="B68" s="158">
        <v>332</v>
      </c>
      <c r="C68" s="159" t="s">
        <v>345</v>
      </c>
      <c r="D68" s="160">
        <v>80.761904761904759</v>
      </c>
      <c r="E68" s="160">
        <v>82.19047619047619</v>
      </c>
      <c r="F68" s="160">
        <v>78.333333333333329</v>
      </c>
      <c r="G68" s="160">
        <v>82.523809523809518</v>
      </c>
      <c r="H68" s="160">
        <v>73.952380952380949</v>
      </c>
      <c r="I68" s="160">
        <v>76.857142857142861</v>
      </c>
      <c r="J68" s="160">
        <v>78.428571428571431</v>
      </c>
      <c r="K68" s="161">
        <v>75</v>
      </c>
      <c r="L68" s="161">
        <v>69.428571428571431</v>
      </c>
      <c r="M68" s="161">
        <v>68.666666666666671</v>
      </c>
      <c r="N68" s="160">
        <v>73.761904761904759</v>
      </c>
      <c r="O68" s="160">
        <v>75.476190476190482</v>
      </c>
      <c r="P68" s="162">
        <v>76.238095238095241</v>
      </c>
      <c r="Q68" s="162">
        <v>74.857142857142861</v>
      </c>
      <c r="R68" s="162">
        <v>73.19047619047619</v>
      </c>
      <c r="S68" s="160">
        <v>71.904761904761898</v>
      </c>
      <c r="T68" s="160">
        <v>71.571428571428569</v>
      </c>
      <c r="U68" s="163">
        <v>66.285714285714292</v>
      </c>
      <c r="V68" s="163">
        <v>43.523809523809526</v>
      </c>
      <c r="W68" s="163">
        <v>38.80952380952381</v>
      </c>
      <c r="X68" s="160">
        <v>68.714285714285708</v>
      </c>
      <c r="Y68" s="160">
        <v>77.952380952380949</v>
      </c>
      <c r="Z68" s="160">
        <v>78.714285714285708</v>
      </c>
      <c r="AA68" s="160">
        <v>79.142857142857139</v>
      </c>
      <c r="AB68" s="164">
        <v>72.345238095238102</v>
      </c>
      <c r="AC68" s="161">
        <v>71.031746031746039</v>
      </c>
      <c r="AD68" s="162">
        <v>74.761904761904759</v>
      </c>
      <c r="AE68" s="163">
        <v>49.539682539682538</v>
      </c>
    </row>
    <row r="69" spans="2:31" x14ac:dyDescent="0.25">
      <c r="B69" s="158">
        <v>341</v>
      </c>
      <c r="C69" s="159" t="s">
        <v>346</v>
      </c>
      <c r="D69" s="160">
        <v>84.047619047619051</v>
      </c>
      <c r="E69" s="160">
        <v>85.714285714285708</v>
      </c>
      <c r="F69" s="160">
        <v>84.19047619047619</v>
      </c>
      <c r="G69" s="160">
        <v>83</v>
      </c>
      <c r="H69" s="160">
        <v>84.19047619047619</v>
      </c>
      <c r="I69" s="160">
        <v>84.61904761904762</v>
      </c>
      <c r="J69" s="160">
        <v>85.857142857142861</v>
      </c>
      <c r="K69" s="161">
        <v>77.047619047619051</v>
      </c>
      <c r="L69" s="161">
        <v>71.428571428571431</v>
      </c>
      <c r="M69" s="161">
        <v>83.142857142857139</v>
      </c>
      <c r="N69" s="160">
        <v>85.666666666666671</v>
      </c>
      <c r="O69" s="160">
        <v>84.714285714285708</v>
      </c>
      <c r="P69" s="162">
        <v>85.19047619047619</v>
      </c>
      <c r="Q69" s="162">
        <v>84.952380952380949</v>
      </c>
      <c r="R69" s="162">
        <v>84.285714285714292</v>
      </c>
      <c r="S69" s="160">
        <v>84.095238095238102</v>
      </c>
      <c r="T69" s="160">
        <v>82.19047619047619</v>
      </c>
      <c r="U69" s="163">
        <v>79.61904761904762</v>
      </c>
      <c r="V69" s="163">
        <v>80.904761904761898</v>
      </c>
      <c r="W69" s="163">
        <v>80.047619047619051</v>
      </c>
      <c r="X69" s="160">
        <v>82.285714285714292</v>
      </c>
      <c r="Y69" s="160">
        <v>81.61904761904762</v>
      </c>
      <c r="Z69" s="160">
        <v>81.80952380952381</v>
      </c>
      <c r="AA69" s="160">
        <v>82.476190476190482</v>
      </c>
      <c r="AB69" s="164">
        <v>82.628968253968253</v>
      </c>
      <c r="AC69" s="161">
        <v>77.206349206349202</v>
      </c>
      <c r="AD69" s="162">
        <v>84.80952380952381</v>
      </c>
      <c r="AE69" s="163">
        <v>80.19047619047619</v>
      </c>
    </row>
    <row r="70" spans="2:31" x14ac:dyDescent="0.25">
      <c r="B70" s="158">
        <v>342</v>
      </c>
      <c r="C70" s="159" t="s">
        <v>347</v>
      </c>
      <c r="D70" s="160">
        <v>85.333333333333329</v>
      </c>
      <c r="E70" s="160">
        <v>86.714285714285708</v>
      </c>
      <c r="F70" s="160">
        <v>87.238095238095241</v>
      </c>
      <c r="G70" s="160">
        <v>81.428571428571431</v>
      </c>
      <c r="H70" s="160">
        <v>69.666666666666671</v>
      </c>
      <c r="I70" s="160">
        <v>62.428571428571431</v>
      </c>
      <c r="J70" s="160">
        <v>73.952380952380949</v>
      </c>
      <c r="K70" s="161">
        <v>86.523809523809518</v>
      </c>
      <c r="L70" s="161">
        <v>86</v>
      </c>
      <c r="M70" s="161">
        <v>87.523809523809518</v>
      </c>
      <c r="N70" s="160">
        <v>87.285714285714292</v>
      </c>
      <c r="O70" s="160">
        <v>86.19047619047619</v>
      </c>
      <c r="P70" s="162">
        <v>86.142857142857139</v>
      </c>
      <c r="Q70" s="162">
        <v>86.80952380952381</v>
      </c>
      <c r="R70" s="162">
        <v>85.857142857142861</v>
      </c>
      <c r="S70" s="160">
        <v>85.666666666666671</v>
      </c>
      <c r="T70" s="160">
        <v>83.857142857142861</v>
      </c>
      <c r="U70" s="163">
        <v>80.428571428571431</v>
      </c>
      <c r="V70" s="163">
        <v>72.428571428571431</v>
      </c>
      <c r="W70" s="163">
        <v>75.238095238095241</v>
      </c>
      <c r="X70" s="160">
        <v>81.38095238095238</v>
      </c>
      <c r="Y70" s="160">
        <v>84.38095238095238</v>
      </c>
      <c r="Z70" s="160">
        <v>84.61904761904762</v>
      </c>
      <c r="AA70" s="160">
        <v>84.80952380952381</v>
      </c>
      <c r="AB70" s="164">
        <v>82.162698412698418</v>
      </c>
      <c r="AC70" s="161">
        <v>86.682539682539684</v>
      </c>
      <c r="AD70" s="162">
        <v>86.269841269841265</v>
      </c>
      <c r="AE70" s="163">
        <v>76.031746031746039</v>
      </c>
    </row>
    <row r="71" spans="2:31" x14ac:dyDescent="0.25">
      <c r="B71" s="158">
        <v>351</v>
      </c>
      <c r="C71" s="159" t="s">
        <v>348</v>
      </c>
      <c r="D71" s="160">
        <v>19.19047619047619</v>
      </c>
      <c r="E71" s="160">
        <v>22.19047619047619</v>
      </c>
      <c r="F71" s="160">
        <v>26</v>
      </c>
      <c r="G71" s="160">
        <v>25.952380952380953</v>
      </c>
      <c r="H71" s="160">
        <v>25.095238095238095</v>
      </c>
      <c r="I71" s="160">
        <v>33.904761904761905</v>
      </c>
      <c r="J71" s="160">
        <v>40.904761904761905</v>
      </c>
      <c r="K71" s="161">
        <v>34.761904761904759</v>
      </c>
      <c r="L71" s="161">
        <v>26.428571428571427</v>
      </c>
      <c r="M71" s="161">
        <v>25.904761904761905</v>
      </c>
      <c r="N71" s="160">
        <v>20.80952380952381</v>
      </c>
      <c r="O71" s="160">
        <v>20.523809523809526</v>
      </c>
      <c r="P71" s="162">
        <v>20.476190476190474</v>
      </c>
      <c r="Q71" s="162">
        <v>20.095238095238095</v>
      </c>
      <c r="R71" s="162">
        <v>17</v>
      </c>
      <c r="S71" s="160">
        <v>16.904761904761905</v>
      </c>
      <c r="T71" s="160">
        <v>15.952380952380953</v>
      </c>
      <c r="U71" s="163">
        <v>15.095238095238095</v>
      </c>
      <c r="V71" s="163">
        <v>15.428571428571429</v>
      </c>
      <c r="W71" s="163">
        <v>17</v>
      </c>
      <c r="X71" s="160">
        <v>17.571428571428573</v>
      </c>
      <c r="Y71" s="160">
        <v>18.095238095238095</v>
      </c>
      <c r="Z71" s="160">
        <v>17</v>
      </c>
      <c r="AA71" s="160">
        <v>15.952380952380953</v>
      </c>
      <c r="AB71" s="164">
        <v>22.009920634920636</v>
      </c>
      <c r="AC71" s="161">
        <v>29.031746031746032</v>
      </c>
      <c r="AD71" s="162">
        <v>19.19047619047619</v>
      </c>
      <c r="AE71" s="163">
        <v>15.841269841269842</v>
      </c>
    </row>
    <row r="72" spans="2:31" x14ac:dyDescent="0.25">
      <c r="B72" s="158">
        <v>352</v>
      </c>
      <c r="C72" s="159" t="s">
        <v>349</v>
      </c>
      <c r="D72" s="160">
        <v>18.38095238095238</v>
      </c>
      <c r="E72" s="160">
        <v>24.428571428571427</v>
      </c>
      <c r="F72" s="160">
        <v>24.19047619047619</v>
      </c>
      <c r="G72" s="160">
        <v>22.047619047619047</v>
      </c>
      <c r="H72" s="160">
        <v>24.095238095238095</v>
      </c>
      <c r="I72" s="160">
        <v>24.666666666666668</v>
      </c>
      <c r="J72" s="160">
        <v>31.142857142857142</v>
      </c>
      <c r="K72" s="161">
        <v>25.904761904761905</v>
      </c>
      <c r="L72" s="161">
        <v>28</v>
      </c>
      <c r="M72" s="161">
        <v>24.428571428571427</v>
      </c>
      <c r="N72" s="160">
        <v>26.19047619047619</v>
      </c>
      <c r="O72" s="160">
        <v>23.571428571428573</v>
      </c>
      <c r="P72" s="162">
        <v>22.142857142857142</v>
      </c>
      <c r="Q72" s="162">
        <v>23.857142857142858</v>
      </c>
      <c r="R72" s="162">
        <v>22.61904761904762</v>
      </c>
      <c r="S72" s="160">
        <v>18.523809523809526</v>
      </c>
      <c r="T72" s="160">
        <v>15.380952380952381</v>
      </c>
      <c r="U72" s="163">
        <v>12.285714285714286</v>
      </c>
      <c r="V72" s="163">
        <v>12.666666666666666</v>
      </c>
      <c r="W72" s="163">
        <v>13.333333333333334</v>
      </c>
      <c r="X72" s="160">
        <v>16.61904761904762</v>
      </c>
      <c r="Y72" s="160">
        <v>15.952380952380953</v>
      </c>
      <c r="Z72" s="160">
        <v>13.857142857142858</v>
      </c>
      <c r="AA72" s="160">
        <v>14.714285714285714</v>
      </c>
      <c r="AB72" s="164">
        <v>20.791666666666668</v>
      </c>
      <c r="AC72" s="161">
        <v>26.111111111111111</v>
      </c>
      <c r="AD72" s="162">
        <v>22.873015873015873</v>
      </c>
      <c r="AE72" s="163">
        <v>12.761904761904763</v>
      </c>
    </row>
    <row r="73" spans="2:31" x14ac:dyDescent="0.25">
      <c r="B73" s="158">
        <v>361</v>
      </c>
      <c r="C73" s="159" t="s">
        <v>161</v>
      </c>
      <c r="D73" s="160">
        <v>31.095238095238095</v>
      </c>
      <c r="E73" s="160">
        <v>33.904761904761905</v>
      </c>
      <c r="F73" s="160">
        <v>33.095238095238095</v>
      </c>
      <c r="G73" s="160">
        <v>30.333333333333332</v>
      </c>
      <c r="H73" s="160">
        <v>27</v>
      </c>
      <c r="I73" s="160">
        <v>21.38095238095238</v>
      </c>
      <c r="J73" s="160">
        <v>27.714285714285715</v>
      </c>
      <c r="K73" s="161">
        <v>34.333333333333336</v>
      </c>
      <c r="L73" s="161">
        <v>33.857142857142854</v>
      </c>
      <c r="M73" s="161">
        <v>32.571428571428569</v>
      </c>
      <c r="N73" s="160">
        <v>31.904761904761905</v>
      </c>
      <c r="O73" s="160">
        <v>30.857142857142858</v>
      </c>
      <c r="P73" s="162">
        <v>29.142857142857142</v>
      </c>
      <c r="Q73" s="162">
        <v>29.095238095238095</v>
      </c>
      <c r="R73" s="162">
        <v>28.428571428571427</v>
      </c>
      <c r="S73" s="160">
        <v>27.095238095238095</v>
      </c>
      <c r="T73" s="160">
        <v>27.047619047619047</v>
      </c>
      <c r="U73" s="163">
        <v>27.61904761904762</v>
      </c>
      <c r="V73" s="163">
        <v>26.952380952380953</v>
      </c>
      <c r="W73" s="163">
        <v>25.80952380952381</v>
      </c>
      <c r="X73" s="160">
        <v>26.333333333333332</v>
      </c>
      <c r="Y73" s="160">
        <v>26.714285714285715</v>
      </c>
      <c r="Z73" s="160">
        <v>27.61904761904762</v>
      </c>
      <c r="AA73" s="160">
        <v>29.857142857142858</v>
      </c>
      <c r="AB73" s="164">
        <v>29.156746031746032</v>
      </c>
      <c r="AC73" s="161">
        <v>33.587301587301589</v>
      </c>
      <c r="AD73" s="162">
        <v>28.888888888888889</v>
      </c>
      <c r="AE73" s="163">
        <v>26.793650793650794</v>
      </c>
    </row>
    <row r="74" spans="2:31" x14ac:dyDescent="0.25">
      <c r="B74" s="158">
        <v>362</v>
      </c>
      <c r="C74" s="159" t="s">
        <v>160</v>
      </c>
      <c r="D74" s="160">
        <v>31.571428571428573</v>
      </c>
      <c r="E74" s="160">
        <v>34.333333333333336</v>
      </c>
      <c r="F74" s="160">
        <v>34.476190476190474</v>
      </c>
      <c r="G74" s="160">
        <v>30.571428571428573</v>
      </c>
      <c r="H74" s="160">
        <v>29.666666666666668</v>
      </c>
      <c r="I74" s="160">
        <v>30.19047619047619</v>
      </c>
      <c r="J74" s="160">
        <v>33.047619047619051</v>
      </c>
      <c r="K74" s="161">
        <v>33.904761904761905</v>
      </c>
      <c r="L74" s="161">
        <v>33</v>
      </c>
      <c r="M74" s="161">
        <v>30.523809523809526</v>
      </c>
      <c r="N74" s="160">
        <v>30.666666666666668</v>
      </c>
      <c r="O74" s="160">
        <v>28.571428571428573</v>
      </c>
      <c r="P74" s="162">
        <v>27.095238095238095</v>
      </c>
      <c r="Q74" s="162">
        <v>26.38095238095238</v>
      </c>
      <c r="R74" s="162">
        <v>23.761904761904763</v>
      </c>
      <c r="S74" s="160">
        <v>22.38095238095238</v>
      </c>
      <c r="T74" s="160">
        <v>21.238095238095237</v>
      </c>
      <c r="U74" s="163">
        <v>21.047619047619047</v>
      </c>
      <c r="V74" s="163">
        <v>21.61904761904762</v>
      </c>
      <c r="W74" s="163">
        <v>23.238095238095237</v>
      </c>
      <c r="X74" s="160">
        <v>24.666666666666668</v>
      </c>
      <c r="Y74" s="160">
        <v>24.952380952380953</v>
      </c>
      <c r="Z74" s="160">
        <v>25.666666666666668</v>
      </c>
      <c r="AA74" s="160">
        <v>27.523809523809526</v>
      </c>
      <c r="AB74" s="164">
        <v>27.920634920634921</v>
      </c>
      <c r="AC74" s="161">
        <v>32.476190476190474</v>
      </c>
      <c r="AD74" s="162">
        <v>25.746031746031747</v>
      </c>
      <c r="AE74" s="163">
        <v>21.968253968253968</v>
      </c>
    </row>
    <row r="75" spans="2:31" x14ac:dyDescent="0.25">
      <c r="B75" s="158">
        <v>371</v>
      </c>
      <c r="C75" s="159" t="s">
        <v>350</v>
      </c>
      <c r="D75" s="160">
        <v>25.142857142857142</v>
      </c>
      <c r="E75" s="160">
        <v>28.38095238095238</v>
      </c>
      <c r="F75" s="160">
        <v>30.285714285714285</v>
      </c>
      <c r="G75" s="160">
        <v>29.476190476190474</v>
      </c>
      <c r="H75" s="160">
        <v>34.333333333333336</v>
      </c>
      <c r="I75" s="160">
        <v>38.238095238095241</v>
      </c>
      <c r="J75" s="160">
        <v>42.333333333333336</v>
      </c>
      <c r="K75" s="161">
        <v>39.761904761904759</v>
      </c>
      <c r="L75" s="161">
        <v>32</v>
      </c>
      <c r="M75" s="161">
        <v>27.333333333333332</v>
      </c>
      <c r="N75" s="160">
        <v>27.238095238095237</v>
      </c>
      <c r="O75" s="160">
        <v>24.80952380952381</v>
      </c>
      <c r="P75" s="162">
        <v>22.666666666666668</v>
      </c>
      <c r="Q75" s="162">
        <v>20.19047619047619</v>
      </c>
      <c r="R75" s="162">
        <v>18.666666666666668</v>
      </c>
      <c r="S75" s="160">
        <v>17.333333333333332</v>
      </c>
      <c r="T75" s="160">
        <v>14.714285714285714</v>
      </c>
      <c r="U75" s="163">
        <v>15.619047619047619</v>
      </c>
      <c r="V75" s="163">
        <v>16.285714285714285</v>
      </c>
      <c r="W75" s="163">
        <v>16.38095238095238</v>
      </c>
      <c r="X75" s="160">
        <v>15.857142857142858</v>
      </c>
      <c r="Y75" s="160">
        <v>17.142857142857142</v>
      </c>
      <c r="Z75" s="160">
        <v>17.952380952380953</v>
      </c>
      <c r="AA75" s="160">
        <v>21.857142857142858</v>
      </c>
      <c r="AB75" s="164">
        <v>24.75</v>
      </c>
      <c r="AC75" s="161">
        <v>33.031746031746032</v>
      </c>
      <c r="AD75" s="162">
        <v>20.50793650793651</v>
      </c>
      <c r="AE75" s="163">
        <v>16.095238095238095</v>
      </c>
    </row>
    <row r="76" spans="2:31" x14ac:dyDescent="0.25">
      <c r="B76" s="158">
        <v>372</v>
      </c>
      <c r="C76" s="159" t="s">
        <v>351</v>
      </c>
      <c r="D76" s="160">
        <v>33.523809523809526</v>
      </c>
      <c r="E76" s="160">
        <v>35.904761904761905</v>
      </c>
      <c r="F76" s="160">
        <v>37.428571428571431</v>
      </c>
      <c r="G76" s="160">
        <v>38.38095238095238</v>
      </c>
      <c r="H76" s="160">
        <v>36.142857142857146</v>
      </c>
      <c r="I76" s="160">
        <v>35.476190476190474</v>
      </c>
      <c r="J76" s="160">
        <v>40.666666666666664</v>
      </c>
      <c r="K76" s="161">
        <v>45.857142857142854</v>
      </c>
      <c r="L76" s="161">
        <v>42.666666666666664</v>
      </c>
      <c r="M76" s="161">
        <v>40.571428571428569</v>
      </c>
      <c r="N76" s="160">
        <v>37.714285714285715</v>
      </c>
      <c r="O76" s="160">
        <v>35.714285714285715</v>
      </c>
      <c r="P76" s="162">
        <v>33.904761904761905</v>
      </c>
      <c r="Q76" s="162">
        <v>33.666666666666664</v>
      </c>
      <c r="R76" s="162">
        <v>31.476190476190474</v>
      </c>
      <c r="S76" s="160">
        <v>30.61904761904762</v>
      </c>
      <c r="T76" s="160">
        <v>29.428571428571427</v>
      </c>
      <c r="U76" s="163">
        <v>29.38095238095238</v>
      </c>
      <c r="V76" s="163">
        <v>28.38095238095238</v>
      </c>
      <c r="W76" s="163">
        <v>26.952380952380953</v>
      </c>
      <c r="X76" s="160">
        <v>27.571428571428573</v>
      </c>
      <c r="Y76" s="160">
        <v>25.904761904761905</v>
      </c>
      <c r="Z76" s="160">
        <v>25.857142857142858</v>
      </c>
      <c r="AA76" s="160">
        <v>29</v>
      </c>
      <c r="AB76" s="164">
        <v>33.841269841269842</v>
      </c>
      <c r="AC76" s="161">
        <v>43.031746031746032</v>
      </c>
      <c r="AD76" s="162">
        <v>33.015873015873019</v>
      </c>
      <c r="AE76" s="163">
        <v>28.238095238095237</v>
      </c>
    </row>
    <row r="77" spans="2:31" x14ac:dyDescent="0.25">
      <c r="B77" s="158">
        <v>381</v>
      </c>
      <c r="C77" s="159" t="s">
        <v>352</v>
      </c>
      <c r="D77" s="160">
        <v>31.428571428571427</v>
      </c>
      <c r="E77" s="160">
        <v>38.571428571428569</v>
      </c>
      <c r="F77" s="160">
        <v>29.857142857142858</v>
      </c>
      <c r="G77" s="160">
        <v>32.523809523809526</v>
      </c>
      <c r="H77" s="160">
        <v>32.38095238095238</v>
      </c>
      <c r="I77" s="160">
        <v>32.80952380952381</v>
      </c>
      <c r="J77" s="160">
        <v>36.61904761904762</v>
      </c>
      <c r="K77" s="161">
        <v>37.571428571428569</v>
      </c>
      <c r="L77" s="161">
        <v>37.571428571428569</v>
      </c>
      <c r="M77" s="161">
        <v>34.761904761904759</v>
      </c>
      <c r="N77" s="160">
        <v>32.904761904761905</v>
      </c>
      <c r="O77" s="160">
        <v>33.285714285714285</v>
      </c>
      <c r="P77" s="162">
        <v>31.38095238095238</v>
      </c>
      <c r="Q77" s="162">
        <v>31.38095238095238</v>
      </c>
      <c r="R77" s="162">
        <v>31.571428571428573</v>
      </c>
      <c r="S77" s="160">
        <v>30.857142857142858</v>
      </c>
      <c r="T77" s="160">
        <v>29.571428571428573</v>
      </c>
      <c r="U77" s="163">
        <v>29.904761904761905</v>
      </c>
      <c r="V77" s="163">
        <v>26.285714285714285</v>
      </c>
      <c r="W77" s="163">
        <v>25.142857142857142</v>
      </c>
      <c r="X77" s="160">
        <v>28.428571428571427</v>
      </c>
      <c r="Y77" s="160">
        <v>32.047619047619051</v>
      </c>
      <c r="Z77" s="160">
        <v>32.238095238095241</v>
      </c>
      <c r="AA77" s="160">
        <v>33.761904761904759</v>
      </c>
      <c r="AB77" s="164">
        <v>32.202380952380949</v>
      </c>
      <c r="AC77" s="161">
        <v>36.634920634920633</v>
      </c>
      <c r="AD77" s="162">
        <v>31.444444444444443</v>
      </c>
      <c r="AE77" s="163">
        <v>27.111111111111111</v>
      </c>
    </row>
    <row r="78" spans="2:31" x14ac:dyDescent="0.25">
      <c r="B78" s="158">
        <v>382</v>
      </c>
      <c r="C78" s="159" t="s">
        <v>353</v>
      </c>
      <c r="D78" s="160">
        <v>29.761904761904763</v>
      </c>
      <c r="E78" s="160">
        <v>32.666666666666664</v>
      </c>
      <c r="F78" s="160">
        <v>30.095238095238095</v>
      </c>
      <c r="G78" s="160">
        <v>28.666666666666668</v>
      </c>
      <c r="H78" s="160">
        <v>35.095238095238095</v>
      </c>
      <c r="I78" s="160">
        <v>37.428571428571431</v>
      </c>
      <c r="J78" s="160">
        <v>31.38095238095238</v>
      </c>
      <c r="K78" s="161">
        <v>32.142857142857146</v>
      </c>
      <c r="L78" s="161">
        <v>30.714285714285715</v>
      </c>
      <c r="M78" s="161">
        <v>30.38095238095238</v>
      </c>
      <c r="N78" s="160">
        <v>29.19047619047619</v>
      </c>
      <c r="O78" s="160">
        <v>31.761904761904763</v>
      </c>
      <c r="P78" s="162">
        <v>31.238095238095237</v>
      </c>
      <c r="Q78" s="162">
        <v>29.38095238095238</v>
      </c>
      <c r="R78" s="162">
        <v>29.333333333333332</v>
      </c>
      <c r="S78" s="160">
        <v>28.714285714285715</v>
      </c>
      <c r="T78" s="160">
        <v>28.80952380952381</v>
      </c>
      <c r="U78" s="163">
        <v>27.80952380952381</v>
      </c>
      <c r="V78" s="163">
        <v>27.428571428571427</v>
      </c>
      <c r="W78" s="163">
        <v>26.523809523809526</v>
      </c>
      <c r="X78" s="160">
        <v>27.857142857142858</v>
      </c>
      <c r="Y78" s="160">
        <v>30.38095238095238</v>
      </c>
      <c r="Z78" s="160">
        <v>30.571428571428573</v>
      </c>
      <c r="AA78" s="160">
        <v>30.285714285714285</v>
      </c>
      <c r="AB78" s="164">
        <v>30.317460317460316</v>
      </c>
      <c r="AC78" s="161">
        <v>31.079365079365079</v>
      </c>
      <c r="AD78" s="162">
        <v>29.984126984126984</v>
      </c>
      <c r="AE78" s="163">
        <v>27.253968253968253</v>
      </c>
    </row>
    <row r="79" spans="2:31" x14ac:dyDescent="0.25">
      <c r="B79" s="158">
        <v>391</v>
      </c>
      <c r="C79" s="159" t="s">
        <v>354</v>
      </c>
      <c r="D79" s="160">
        <v>36.476190476190474</v>
      </c>
      <c r="E79" s="160">
        <v>38.80952380952381</v>
      </c>
      <c r="F79" s="160">
        <v>44.80952380952381</v>
      </c>
      <c r="G79" s="160">
        <v>47.095238095238095</v>
      </c>
      <c r="H79" s="160">
        <v>45.714285714285715</v>
      </c>
      <c r="I79" s="160">
        <v>48.761904761904759</v>
      </c>
      <c r="J79" s="160">
        <v>45.666666666666664</v>
      </c>
      <c r="K79" s="161">
        <v>36.476190476190474</v>
      </c>
      <c r="L79" s="161">
        <v>23.80952380952381</v>
      </c>
      <c r="M79" s="161">
        <v>27.095238095238095</v>
      </c>
      <c r="N79" s="160">
        <v>29.80952380952381</v>
      </c>
      <c r="O79" s="160">
        <v>26.857142857142858</v>
      </c>
      <c r="P79" s="162">
        <v>25.285714285714285</v>
      </c>
      <c r="Q79" s="162">
        <v>24.095238095238095</v>
      </c>
      <c r="R79" s="162">
        <v>21.285714285714285</v>
      </c>
      <c r="S79" s="160">
        <v>15.904761904761905</v>
      </c>
      <c r="T79" s="160">
        <v>16.428571428571427</v>
      </c>
      <c r="U79" s="163">
        <v>14.142857142857142</v>
      </c>
      <c r="V79" s="163">
        <v>13.904761904761905</v>
      </c>
      <c r="W79" s="163">
        <v>15.571428571428571</v>
      </c>
      <c r="X79" s="160">
        <v>22.666666666666668</v>
      </c>
      <c r="Y79" s="160">
        <v>27.095238095238095</v>
      </c>
      <c r="Z79" s="160">
        <v>30.571428571428573</v>
      </c>
      <c r="AA79" s="160">
        <v>35.19047619047619</v>
      </c>
      <c r="AB79" s="164">
        <v>29.730158730158731</v>
      </c>
      <c r="AC79" s="161">
        <v>29.126984126984127</v>
      </c>
      <c r="AD79" s="162">
        <v>23.555555555555557</v>
      </c>
      <c r="AE79" s="163">
        <v>14.53968253968254</v>
      </c>
    </row>
    <row r="80" spans="2:31" x14ac:dyDescent="0.25">
      <c r="B80" s="158">
        <v>392</v>
      </c>
      <c r="C80" s="159" t="s">
        <v>355</v>
      </c>
      <c r="D80" s="160">
        <v>32.285714285714285</v>
      </c>
      <c r="E80" s="160">
        <v>29.904761904761905</v>
      </c>
      <c r="F80" s="160">
        <v>32.523809523809526</v>
      </c>
      <c r="G80" s="160">
        <v>39</v>
      </c>
      <c r="H80" s="160">
        <v>35.238095238095241</v>
      </c>
      <c r="I80" s="160">
        <v>30.857142857142858</v>
      </c>
      <c r="J80" s="160">
        <v>31.476190476190474</v>
      </c>
      <c r="K80" s="161">
        <v>28.333333333333332</v>
      </c>
      <c r="L80" s="161">
        <v>20.952380952380953</v>
      </c>
      <c r="M80" s="161">
        <v>22.285714285714285</v>
      </c>
      <c r="N80" s="160">
        <v>24.571428571428573</v>
      </c>
      <c r="O80" s="160">
        <v>22.666666666666668</v>
      </c>
      <c r="P80" s="162">
        <v>24.666666666666668</v>
      </c>
      <c r="Q80" s="162">
        <v>19.142857142857142</v>
      </c>
      <c r="R80" s="162">
        <v>20.714285714285715</v>
      </c>
      <c r="S80" s="160">
        <v>19.333333333333332</v>
      </c>
      <c r="T80" s="160">
        <v>19.285714285714285</v>
      </c>
      <c r="U80" s="163">
        <v>20</v>
      </c>
      <c r="V80" s="163">
        <v>17.904761904761905</v>
      </c>
      <c r="W80" s="163">
        <v>19.142857142857142</v>
      </c>
      <c r="X80" s="160">
        <v>23.19047619047619</v>
      </c>
      <c r="Y80" s="160">
        <v>29.904761904761905</v>
      </c>
      <c r="Z80" s="160">
        <v>27.333333333333332</v>
      </c>
      <c r="AA80" s="160">
        <v>30.047619047619047</v>
      </c>
      <c r="AB80" s="164">
        <v>25.865079365079364</v>
      </c>
      <c r="AC80" s="161">
        <v>23.857142857142858</v>
      </c>
      <c r="AD80" s="162">
        <v>21.50793650793651</v>
      </c>
      <c r="AE80" s="163">
        <v>19.015873015873016</v>
      </c>
    </row>
  </sheetData>
  <hyperlinks>
    <hyperlink ref="A3" location="İÇİNDEKİLER!A1" display="ANASAYFA"/>
  </hyperlink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7"/>
  <sheetViews>
    <sheetView showGridLines="0" zoomScale="70" zoomScaleNormal="70" workbookViewId="0">
      <pane ySplit="7" topLeftCell="A8" activePane="bottomLeft" state="frozen"/>
      <selection pane="bottomLeft"/>
    </sheetView>
  </sheetViews>
  <sheetFormatPr defaultRowHeight="15" x14ac:dyDescent="0.25"/>
  <cols>
    <col min="1" max="1" width="10.7109375" customWidth="1"/>
    <col min="2" max="2" width="7.140625" bestFit="1" customWidth="1"/>
    <col min="3" max="3" width="33.5703125" bestFit="1" customWidth="1"/>
    <col min="4" max="27" width="6" bestFit="1" customWidth="1"/>
    <col min="28" max="28" width="11.42578125" bestFit="1" customWidth="1"/>
    <col min="29" max="29" width="14" bestFit="1" customWidth="1"/>
    <col min="30" max="30" width="13" bestFit="1" customWidth="1"/>
    <col min="31" max="31" width="14" bestFit="1" customWidth="1"/>
  </cols>
  <sheetData>
    <row r="1" spans="1:31" s="137" customFormat="1" ht="15" customHeight="1" x14ac:dyDescent="0.25">
      <c r="A1" s="136" t="s">
        <v>234</v>
      </c>
      <c r="AA1" s="155"/>
    </row>
    <row r="2" spans="1:31" s="137" customFormat="1" ht="15" customHeight="1" x14ac:dyDescent="0.2">
      <c r="A2" s="138"/>
    </row>
    <row r="3" spans="1:31" s="137" customFormat="1" ht="18" customHeight="1" x14ac:dyDescent="0.2">
      <c r="A3" s="167" t="s">
        <v>296</v>
      </c>
    </row>
    <row r="4" spans="1:31" s="137" customFormat="1" ht="14.25" x14ac:dyDescent="0.2"/>
    <row r="6" spans="1:31" x14ac:dyDescent="0.25">
      <c r="B6" s="74" t="s">
        <v>254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</row>
    <row r="7" spans="1:31" s="78" customFormat="1" ht="38.25" x14ac:dyDescent="0.2">
      <c r="B7" s="156" t="s">
        <v>181</v>
      </c>
      <c r="C7" s="156" t="s">
        <v>180</v>
      </c>
      <c r="D7" s="157">
        <v>0</v>
      </c>
      <c r="E7" s="157">
        <v>4.1666666666666664E-2</v>
      </c>
      <c r="F7" s="157">
        <v>8.3333333333333329E-2</v>
      </c>
      <c r="G7" s="157">
        <v>0.125</v>
      </c>
      <c r="H7" s="157">
        <v>0.16666666666666666</v>
      </c>
      <c r="I7" s="157">
        <v>0.20833333333333334</v>
      </c>
      <c r="J7" s="157">
        <v>0.25</v>
      </c>
      <c r="K7" s="157">
        <v>0.29166666666666669</v>
      </c>
      <c r="L7" s="157">
        <v>0.33333333333333331</v>
      </c>
      <c r="M7" s="157">
        <v>0.375</v>
      </c>
      <c r="N7" s="157">
        <v>0.41666666666666669</v>
      </c>
      <c r="O7" s="157">
        <v>0.45833333333333331</v>
      </c>
      <c r="P7" s="157">
        <v>0.5</v>
      </c>
      <c r="Q7" s="157">
        <v>0.54166666666666663</v>
      </c>
      <c r="R7" s="157">
        <v>0.58333333333333337</v>
      </c>
      <c r="S7" s="157">
        <v>0.625</v>
      </c>
      <c r="T7" s="157">
        <v>0.66666666666666663</v>
      </c>
      <c r="U7" s="157">
        <v>0.70833333333333337</v>
      </c>
      <c r="V7" s="157">
        <v>0.75</v>
      </c>
      <c r="W7" s="157">
        <v>0.79166666666666663</v>
      </c>
      <c r="X7" s="157">
        <v>0.83333333333333337</v>
      </c>
      <c r="Y7" s="157">
        <v>0.875</v>
      </c>
      <c r="Z7" s="157">
        <v>0.91666666666666663</v>
      </c>
      <c r="AA7" s="157">
        <v>0.95833333333333337</v>
      </c>
      <c r="AB7" s="156" t="s">
        <v>179</v>
      </c>
      <c r="AC7" s="156" t="s">
        <v>178</v>
      </c>
      <c r="AD7" s="156" t="s">
        <v>177</v>
      </c>
      <c r="AE7" s="156" t="s">
        <v>176</v>
      </c>
    </row>
    <row r="8" spans="1:31" x14ac:dyDescent="0.25">
      <c r="B8" s="158">
        <v>11</v>
      </c>
      <c r="C8" s="159" t="s">
        <v>239</v>
      </c>
      <c r="D8" s="160">
        <v>22.61904761904762</v>
      </c>
      <c r="E8" s="160">
        <v>22.142857142857142</v>
      </c>
      <c r="F8" s="160">
        <v>23.80952380952381</v>
      </c>
      <c r="G8" s="160">
        <v>20.142857142857142</v>
      </c>
      <c r="H8" s="160">
        <v>20.904761904761905</v>
      </c>
      <c r="I8" s="160">
        <v>19</v>
      </c>
      <c r="J8" s="160">
        <v>18.19047619047619</v>
      </c>
      <c r="K8" s="161">
        <v>17.952380952380953</v>
      </c>
      <c r="L8" s="161">
        <v>17.19047619047619</v>
      </c>
      <c r="M8" s="161">
        <v>18.761904761904763</v>
      </c>
      <c r="N8" s="160">
        <v>24.61904761904762</v>
      </c>
      <c r="O8" s="160">
        <v>26.761904761904763</v>
      </c>
      <c r="P8" s="162">
        <v>28.666666666666668</v>
      </c>
      <c r="Q8" s="162">
        <v>22.333333333333332</v>
      </c>
      <c r="R8" s="162">
        <v>26.38095238095238</v>
      </c>
      <c r="S8" s="160">
        <v>26.476190476190474</v>
      </c>
      <c r="T8" s="160">
        <v>27</v>
      </c>
      <c r="U8" s="163">
        <v>26.095238095238095</v>
      </c>
      <c r="V8" s="163">
        <v>23.80952380952381</v>
      </c>
      <c r="W8" s="163">
        <v>24.142857142857142</v>
      </c>
      <c r="X8" s="160">
        <v>23.523809523809526</v>
      </c>
      <c r="Y8" s="160">
        <v>25.238095238095237</v>
      </c>
      <c r="Z8" s="160">
        <v>22.142857142857142</v>
      </c>
      <c r="AA8" s="160">
        <v>24.095238095238095</v>
      </c>
      <c r="AB8" s="164">
        <v>23</v>
      </c>
      <c r="AC8" s="161">
        <v>17.968253968253968</v>
      </c>
      <c r="AD8" s="162">
        <v>25.793650793650794</v>
      </c>
      <c r="AE8" s="163">
        <v>24.682539682539684</v>
      </c>
    </row>
    <row r="9" spans="1:31" x14ac:dyDescent="0.25">
      <c r="B9" s="158">
        <v>12</v>
      </c>
      <c r="C9" s="159" t="s">
        <v>240</v>
      </c>
      <c r="D9" s="160">
        <v>16.61904761904762</v>
      </c>
      <c r="E9" s="160">
        <v>16.761904761904763</v>
      </c>
      <c r="F9" s="160">
        <v>16.714285714285715</v>
      </c>
      <c r="G9" s="160">
        <v>16.523809523809526</v>
      </c>
      <c r="H9" s="160">
        <v>16.571428571428573</v>
      </c>
      <c r="I9" s="160">
        <v>16.904761904761905</v>
      </c>
      <c r="J9" s="160">
        <v>16.142857142857142</v>
      </c>
      <c r="K9" s="161">
        <v>15.904761904761905</v>
      </c>
      <c r="L9" s="161">
        <v>15.238095238095237</v>
      </c>
      <c r="M9" s="161">
        <v>16.333333333333332</v>
      </c>
      <c r="N9" s="160">
        <v>17.38095238095238</v>
      </c>
      <c r="O9" s="160">
        <v>17.904761904761905</v>
      </c>
      <c r="P9" s="162">
        <v>18.095238095238095</v>
      </c>
      <c r="Q9" s="162">
        <v>17.142857142857142</v>
      </c>
      <c r="R9" s="162">
        <v>17.047619047619047</v>
      </c>
      <c r="S9" s="160">
        <v>17.61904761904762</v>
      </c>
      <c r="T9" s="160">
        <v>17.714285714285715</v>
      </c>
      <c r="U9" s="163">
        <v>17.952380952380953</v>
      </c>
      <c r="V9" s="163">
        <v>17.095238095238095</v>
      </c>
      <c r="W9" s="163">
        <v>17.142857142857142</v>
      </c>
      <c r="X9" s="160">
        <v>16.904761904761905</v>
      </c>
      <c r="Y9" s="160">
        <v>16.571428571428573</v>
      </c>
      <c r="Z9" s="160">
        <v>16.714285714285715</v>
      </c>
      <c r="AA9" s="160">
        <v>16.80952380952381</v>
      </c>
      <c r="AB9" s="164">
        <v>16.908730158730158</v>
      </c>
      <c r="AC9" s="161">
        <v>15.825396825396826</v>
      </c>
      <c r="AD9" s="162">
        <v>17.428571428571427</v>
      </c>
      <c r="AE9" s="163">
        <v>17.396825396825395</v>
      </c>
    </row>
    <row r="10" spans="1:31" x14ac:dyDescent="0.25">
      <c r="B10" s="158">
        <v>21</v>
      </c>
      <c r="C10" s="159" t="s">
        <v>241</v>
      </c>
      <c r="D10" s="160">
        <v>9.4285714285714288</v>
      </c>
      <c r="E10" s="160">
        <v>9.0476190476190474</v>
      </c>
      <c r="F10" s="160">
        <v>9.5238095238095237</v>
      </c>
      <c r="G10" s="160">
        <v>9.6666666666666661</v>
      </c>
      <c r="H10" s="160">
        <v>9.7142857142857135</v>
      </c>
      <c r="I10" s="160">
        <v>9.8095238095238102</v>
      </c>
      <c r="J10" s="160">
        <v>9.3333333333333339</v>
      </c>
      <c r="K10" s="161">
        <v>12.333333333333334</v>
      </c>
      <c r="L10" s="161">
        <v>11.904761904761905</v>
      </c>
      <c r="M10" s="161">
        <v>12.428571428571429</v>
      </c>
      <c r="N10" s="160">
        <v>11.666666666666666</v>
      </c>
      <c r="O10" s="160">
        <v>11.380952380952381</v>
      </c>
      <c r="P10" s="162">
        <v>11.666666666666666</v>
      </c>
      <c r="Q10" s="162">
        <v>11.952380952380953</v>
      </c>
      <c r="R10" s="162">
        <v>12.047619047619047</v>
      </c>
      <c r="S10" s="160">
        <v>12.523809523809524</v>
      </c>
      <c r="T10" s="160">
        <v>13.047619047619047</v>
      </c>
      <c r="U10" s="163">
        <v>13.095238095238095</v>
      </c>
      <c r="V10" s="163">
        <v>15.285714285714286</v>
      </c>
      <c r="W10" s="163">
        <v>15.571428571428571</v>
      </c>
      <c r="X10" s="160">
        <v>13.285714285714286</v>
      </c>
      <c r="Y10" s="160">
        <v>12.380952380952381</v>
      </c>
      <c r="Z10" s="160">
        <v>11.571428571428571</v>
      </c>
      <c r="AA10" s="160">
        <v>11.19047619047619</v>
      </c>
      <c r="AB10" s="164">
        <v>11.660714285714286</v>
      </c>
      <c r="AC10" s="161">
        <v>12.222222222222221</v>
      </c>
      <c r="AD10" s="162">
        <v>11.888888888888889</v>
      </c>
      <c r="AE10" s="163">
        <v>14.65079365079365</v>
      </c>
    </row>
    <row r="11" spans="1:31" x14ac:dyDescent="0.25">
      <c r="B11" s="158">
        <v>22</v>
      </c>
      <c r="C11" s="159" t="s">
        <v>242</v>
      </c>
      <c r="D11" s="160">
        <v>2</v>
      </c>
      <c r="E11" s="160">
        <v>2</v>
      </c>
      <c r="F11" s="160">
        <v>2</v>
      </c>
      <c r="G11" s="160">
        <v>2</v>
      </c>
      <c r="H11" s="160">
        <v>2</v>
      </c>
      <c r="I11" s="160">
        <v>2.0476190476190474</v>
      </c>
      <c r="J11" s="160">
        <v>2</v>
      </c>
      <c r="K11" s="161">
        <v>2.1428571428571428</v>
      </c>
      <c r="L11" s="161">
        <v>2.3333333333333335</v>
      </c>
      <c r="M11" s="161">
        <v>2.0476190476190474</v>
      </c>
      <c r="N11" s="160">
        <v>2.0476190476190474</v>
      </c>
      <c r="O11" s="160">
        <v>2.0476190476190474</v>
      </c>
      <c r="P11" s="162">
        <v>2.2380952380952381</v>
      </c>
      <c r="Q11" s="162">
        <v>2.2380952380952381</v>
      </c>
      <c r="R11" s="162">
        <v>2.5238095238095237</v>
      </c>
      <c r="S11" s="160">
        <v>3.1428571428571428</v>
      </c>
      <c r="T11" s="160">
        <v>3.0476190476190474</v>
      </c>
      <c r="U11" s="163">
        <v>3.1428571428571428</v>
      </c>
      <c r="V11" s="163">
        <v>3.0952380952380953</v>
      </c>
      <c r="W11" s="163">
        <v>3.8095238095238093</v>
      </c>
      <c r="X11" s="160">
        <v>3</v>
      </c>
      <c r="Y11" s="160">
        <v>2.0476190476190474</v>
      </c>
      <c r="Z11" s="160">
        <v>2</v>
      </c>
      <c r="AA11" s="160">
        <v>2</v>
      </c>
      <c r="AB11" s="164">
        <v>2.373015873015873</v>
      </c>
      <c r="AC11" s="161">
        <v>2.1746031746031744</v>
      </c>
      <c r="AD11" s="162">
        <v>2.3333333333333335</v>
      </c>
      <c r="AE11" s="163">
        <v>3.3492063492063493</v>
      </c>
    </row>
    <row r="12" spans="1:31" x14ac:dyDescent="0.25">
      <c r="B12" s="158">
        <v>31</v>
      </c>
      <c r="C12" s="159" t="s">
        <v>243</v>
      </c>
      <c r="D12" s="160">
        <v>1.1764705882352942</v>
      </c>
      <c r="E12" s="160">
        <v>1.0588235294117647</v>
      </c>
      <c r="F12" s="160">
        <v>1.2941176470588236</v>
      </c>
      <c r="G12" s="160">
        <v>1</v>
      </c>
      <c r="H12" s="160">
        <v>1</v>
      </c>
      <c r="I12" s="160">
        <v>1.1176470588235294</v>
      </c>
      <c r="J12" s="160">
        <v>1</v>
      </c>
      <c r="K12" s="161">
        <v>1.0588235294117647</v>
      </c>
      <c r="L12" s="161">
        <v>1.2941176470588236</v>
      </c>
      <c r="M12" s="161">
        <v>1.6470588235294117</v>
      </c>
      <c r="N12" s="160">
        <v>2.1578947368421053</v>
      </c>
      <c r="O12" s="160">
        <v>2.1</v>
      </c>
      <c r="P12" s="162">
        <v>2.2105263157894739</v>
      </c>
      <c r="Q12" s="162">
        <v>2.1578947368421053</v>
      </c>
      <c r="R12" s="162">
        <v>2</v>
      </c>
      <c r="S12" s="160">
        <v>1.631578947368421</v>
      </c>
      <c r="T12" s="160">
        <v>1.4210526315789473</v>
      </c>
      <c r="U12" s="163">
        <v>1.9473684210526316</v>
      </c>
      <c r="V12" s="163">
        <v>2.1052631578947367</v>
      </c>
      <c r="W12" s="163">
        <v>1.9473684210526316</v>
      </c>
      <c r="X12" s="160">
        <v>1.368421052631579</v>
      </c>
      <c r="Y12" s="160">
        <v>1</v>
      </c>
      <c r="Z12" s="160">
        <v>1</v>
      </c>
      <c r="AA12" s="160">
        <v>1</v>
      </c>
      <c r="AB12" s="164">
        <v>1.504566210045662</v>
      </c>
      <c r="AC12" s="161">
        <v>1.3333333333333333</v>
      </c>
      <c r="AD12" s="162">
        <v>2.1206896551724137</v>
      </c>
      <c r="AE12" s="163">
        <v>2</v>
      </c>
    </row>
    <row r="13" spans="1:31" x14ac:dyDescent="0.25">
      <c r="B13" s="158">
        <v>32</v>
      </c>
      <c r="C13" s="159" t="s">
        <v>244</v>
      </c>
      <c r="D13" s="160">
        <v>1</v>
      </c>
      <c r="E13" s="160">
        <v>1</v>
      </c>
      <c r="F13" s="160">
        <v>1</v>
      </c>
      <c r="G13" s="160">
        <v>1</v>
      </c>
      <c r="H13" s="160">
        <v>1</v>
      </c>
      <c r="I13" s="160">
        <v>1</v>
      </c>
      <c r="J13" s="160">
        <v>1</v>
      </c>
      <c r="K13" s="161">
        <v>2.6470588235294117</v>
      </c>
      <c r="L13" s="161">
        <v>1.8235294117647058</v>
      </c>
      <c r="M13" s="161">
        <v>2.0588235294117645</v>
      </c>
      <c r="N13" s="160">
        <v>2</v>
      </c>
      <c r="O13" s="160">
        <v>1.9</v>
      </c>
      <c r="P13" s="162">
        <v>2.4500000000000002</v>
      </c>
      <c r="Q13" s="162">
        <v>2.736842105263158</v>
      </c>
      <c r="R13" s="162">
        <v>3.7</v>
      </c>
      <c r="S13" s="160">
        <v>6.1052631578947372</v>
      </c>
      <c r="T13" s="160">
        <v>7</v>
      </c>
      <c r="U13" s="163">
        <v>7.5789473684210522</v>
      </c>
      <c r="V13" s="163">
        <v>8.6842105263157894</v>
      </c>
      <c r="W13" s="163">
        <v>8.6842105263157894</v>
      </c>
      <c r="X13" s="160">
        <v>7.5789473684210522</v>
      </c>
      <c r="Y13" s="160">
        <v>5.2105263157894735</v>
      </c>
      <c r="Z13" s="160">
        <v>2.4736842105263159</v>
      </c>
      <c r="AA13" s="160">
        <v>1.2105263157894737</v>
      </c>
      <c r="AB13" s="164">
        <v>3.4555808656036446</v>
      </c>
      <c r="AC13" s="161">
        <v>2.1764705882352939</v>
      </c>
      <c r="AD13" s="162">
        <v>2.9661016949152543</v>
      </c>
      <c r="AE13" s="163">
        <v>8.3157894736842106</v>
      </c>
    </row>
    <row r="14" spans="1:31" x14ac:dyDescent="0.25">
      <c r="B14" s="158">
        <v>41</v>
      </c>
      <c r="C14" s="159" t="s">
        <v>245</v>
      </c>
      <c r="D14" s="160">
        <v>6.5714285714285712</v>
      </c>
      <c r="E14" s="160">
        <v>6.9047619047619051</v>
      </c>
      <c r="F14" s="160">
        <v>7.5238095238095237</v>
      </c>
      <c r="G14" s="160">
        <v>7.3809523809523814</v>
      </c>
      <c r="H14" s="160">
        <v>5.5714285714285712</v>
      </c>
      <c r="I14" s="160">
        <v>5.4761904761904763</v>
      </c>
      <c r="J14" s="160">
        <v>5.7142857142857144</v>
      </c>
      <c r="K14" s="161">
        <v>8.1904761904761898</v>
      </c>
      <c r="L14" s="161">
        <v>14.571428571428571</v>
      </c>
      <c r="M14" s="161">
        <v>12.80952380952381</v>
      </c>
      <c r="N14" s="160">
        <v>10.857142857142858</v>
      </c>
      <c r="O14" s="160">
        <v>9.4285714285714288</v>
      </c>
      <c r="P14" s="162">
        <v>11.19047619047619</v>
      </c>
      <c r="Q14" s="162">
        <v>10.476190476190476</v>
      </c>
      <c r="R14" s="162">
        <v>12.19047619047619</v>
      </c>
      <c r="S14" s="160">
        <v>16.238095238095237</v>
      </c>
      <c r="T14" s="160">
        <v>18.428571428571427</v>
      </c>
      <c r="U14" s="163">
        <v>15.952380952380953</v>
      </c>
      <c r="V14" s="163">
        <v>12.19047619047619</v>
      </c>
      <c r="W14" s="163">
        <v>8.3809523809523814</v>
      </c>
      <c r="X14" s="160">
        <v>7.0952380952380949</v>
      </c>
      <c r="Y14" s="160">
        <v>6.6190476190476186</v>
      </c>
      <c r="Z14" s="160">
        <v>6.5714285714285712</v>
      </c>
      <c r="AA14" s="160">
        <v>6.2380952380952381</v>
      </c>
      <c r="AB14" s="164">
        <v>9.6904761904761898</v>
      </c>
      <c r="AC14" s="161">
        <v>11.857142857142858</v>
      </c>
      <c r="AD14" s="162">
        <v>11.285714285714286</v>
      </c>
      <c r="AE14" s="163">
        <v>12.174603174603174</v>
      </c>
    </row>
    <row r="15" spans="1:31" x14ac:dyDescent="0.25">
      <c r="B15" s="158">
        <v>42</v>
      </c>
      <c r="C15" s="159" t="s">
        <v>246</v>
      </c>
      <c r="D15" s="160">
        <v>6.1428571428571432</v>
      </c>
      <c r="E15" s="160">
        <v>7.0476190476190474</v>
      </c>
      <c r="F15" s="160">
        <v>7.1428571428571432</v>
      </c>
      <c r="G15" s="160">
        <v>8</v>
      </c>
      <c r="H15" s="160">
        <v>5.9047619047619051</v>
      </c>
      <c r="I15" s="160">
        <v>5.6190476190476186</v>
      </c>
      <c r="J15" s="160">
        <v>5.4285714285714288</v>
      </c>
      <c r="K15" s="161">
        <v>6.3809523809523814</v>
      </c>
      <c r="L15" s="161">
        <v>6.9047619047619051</v>
      </c>
      <c r="M15" s="161">
        <v>7.1904761904761907</v>
      </c>
      <c r="N15" s="160">
        <v>7.7619047619047619</v>
      </c>
      <c r="O15" s="160">
        <v>8</v>
      </c>
      <c r="P15" s="162">
        <v>8.2380952380952372</v>
      </c>
      <c r="Q15" s="162">
        <v>7.8095238095238093</v>
      </c>
      <c r="R15" s="162">
        <v>8.4285714285714288</v>
      </c>
      <c r="S15" s="160">
        <v>9.7619047619047628</v>
      </c>
      <c r="T15" s="160">
        <v>11.142857142857142</v>
      </c>
      <c r="U15" s="163">
        <v>14.047619047619047</v>
      </c>
      <c r="V15" s="163">
        <v>13.952380952380953</v>
      </c>
      <c r="W15" s="163">
        <v>11.80952380952381</v>
      </c>
      <c r="X15" s="160">
        <v>9.2857142857142865</v>
      </c>
      <c r="Y15" s="160">
        <v>6.8571428571428568</v>
      </c>
      <c r="Z15" s="160">
        <v>6.2857142857142856</v>
      </c>
      <c r="AA15" s="160">
        <v>5.9523809523809526</v>
      </c>
      <c r="AB15" s="164">
        <v>8.1289682539682548</v>
      </c>
      <c r="AC15" s="161">
        <v>6.8253968253968251</v>
      </c>
      <c r="AD15" s="162">
        <v>8.1587301587301582</v>
      </c>
      <c r="AE15" s="163">
        <v>13.269841269841271</v>
      </c>
    </row>
    <row r="16" spans="1:31" x14ac:dyDescent="0.25">
      <c r="B16" s="158">
        <v>51</v>
      </c>
      <c r="C16" s="159" t="s">
        <v>247</v>
      </c>
      <c r="D16" s="160">
        <v>3</v>
      </c>
      <c r="E16" s="160">
        <v>3</v>
      </c>
      <c r="F16" s="160">
        <v>3</v>
      </c>
      <c r="G16" s="160">
        <v>3</v>
      </c>
      <c r="H16" s="160">
        <v>3</v>
      </c>
      <c r="I16" s="160">
        <v>3</v>
      </c>
      <c r="J16" s="160">
        <v>3</v>
      </c>
      <c r="K16" s="161">
        <v>2.9047619047619047</v>
      </c>
      <c r="L16" s="161">
        <v>2.9047619047619047</v>
      </c>
      <c r="M16" s="161">
        <v>2.9047619047619047</v>
      </c>
      <c r="N16" s="160">
        <v>2.9047619047619047</v>
      </c>
      <c r="O16" s="160">
        <v>2.9523809523809526</v>
      </c>
      <c r="P16" s="162">
        <v>2.9523809523809526</v>
      </c>
      <c r="Q16" s="162">
        <v>2.9047619047619047</v>
      </c>
      <c r="R16" s="162">
        <v>2.9523809523809526</v>
      </c>
      <c r="S16" s="160">
        <v>3</v>
      </c>
      <c r="T16" s="160">
        <v>3</v>
      </c>
      <c r="U16" s="163">
        <v>3.3333333333333335</v>
      </c>
      <c r="V16" s="163">
        <v>3.7142857142857144</v>
      </c>
      <c r="W16" s="163">
        <v>2.9047619047619047</v>
      </c>
      <c r="X16" s="160">
        <v>3.0952380952380953</v>
      </c>
      <c r="Y16" s="160">
        <v>3</v>
      </c>
      <c r="Z16" s="160">
        <v>2.9047619047619047</v>
      </c>
      <c r="AA16" s="160">
        <v>2.9047619047619047</v>
      </c>
      <c r="AB16" s="164">
        <v>3.0099206349206349</v>
      </c>
      <c r="AC16" s="161">
        <v>2.9047619047619047</v>
      </c>
      <c r="AD16" s="162">
        <v>2.9365079365079363</v>
      </c>
      <c r="AE16" s="163">
        <v>3.3174603174603177</v>
      </c>
    </row>
    <row r="17" spans="2:31" x14ac:dyDescent="0.25">
      <c r="B17" s="158">
        <v>52</v>
      </c>
      <c r="C17" s="159" t="s">
        <v>248</v>
      </c>
      <c r="D17" s="160">
        <v>3</v>
      </c>
      <c r="E17" s="160">
        <v>3</v>
      </c>
      <c r="F17" s="160">
        <v>3</v>
      </c>
      <c r="G17" s="160">
        <v>3</v>
      </c>
      <c r="H17" s="160">
        <v>3</v>
      </c>
      <c r="I17" s="160">
        <v>3</v>
      </c>
      <c r="J17" s="160">
        <v>3</v>
      </c>
      <c r="K17" s="161">
        <v>2.9047619047619047</v>
      </c>
      <c r="L17" s="161">
        <v>2.9047619047619047</v>
      </c>
      <c r="M17" s="161">
        <v>2.9523809523809526</v>
      </c>
      <c r="N17" s="160">
        <v>2.9047619047619047</v>
      </c>
      <c r="O17" s="160">
        <v>3.0952380952380953</v>
      </c>
      <c r="P17" s="162">
        <v>3.0952380952380953</v>
      </c>
      <c r="Q17" s="162">
        <v>3.3333333333333335</v>
      </c>
      <c r="R17" s="162">
        <v>4.8095238095238093</v>
      </c>
      <c r="S17" s="160">
        <v>6.666666666666667</v>
      </c>
      <c r="T17" s="160">
        <v>13.380952380952381</v>
      </c>
      <c r="U17" s="163">
        <v>23.19047619047619</v>
      </c>
      <c r="V17" s="163">
        <v>24.571428571428573</v>
      </c>
      <c r="W17" s="163">
        <v>20.761904761904763</v>
      </c>
      <c r="X17" s="160">
        <v>12.476190476190476</v>
      </c>
      <c r="Y17" s="160">
        <v>6.333333333333333</v>
      </c>
      <c r="Z17" s="160">
        <v>3.3809523809523809</v>
      </c>
      <c r="AA17" s="160">
        <v>2.9047619047619047</v>
      </c>
      <c r="AB17" s="164">
        <v>6.6944444444444446</v>
      </c>
      <c r="AC17" s="161">
        <v>2.9206349206349205</v>
      </c>
      <c r="AD17" s="162">
        <v>3.746031746031746</v>
      </c>
      <c r="AE17" s="163">
        <v>22.841269841269842</v>
      </c>
    </row>
    <row r="18" spans="2:31" x14ac:dyDescent="0.25">
      <c r="B18" s="158">
        <v>61</v>
      </c>
      <c r="C18" s="159" t="s">
        <v>249</v>
      </c>
      <c r="D18" s="160">
        <v>7.8571428571428568</v>
      </c>
      <c r="E18" s="160">
        <v>7.7142857142857144</v>
      </c>
      <c r="F18" s="160">
        <v>7.6190476190476186</v>
      </c>
      <c r="G18" s="160">
        <v>7.666666666666667</v>
      </c>
      <c r="H18" s="160">
        <v>7.6190476190476186</v>
      </c>
      <c r="I18" s="160">
        <v>7.4761904761904763</v>
      </c>
      <c r="J18" s="160">
        <v>7.8095238095238093</v>
      </c>
      <c r="K18" s="161">
        <v>8.0476190476190474</v>
      </c>
      <c r="L18" s="161">
        <v>12.333333333333334</v>
      </c>
      <c r="M18" s="161">
        <v>11.666666666666666</v>
      </c>
      <c r="N18" s="160">
        <v>9.2857142857142865</v>
      </c>
      <c r="O18" s="160">
        <v>9.2857142857142865</v>
      </c>
      <c r="P18" s="162">
        <v>10.666666666666666</v>
      </c>
      <c r="Q18" s="162">
        <v>10.714285714285714</v>
      </c>
      <c r="R18" s="162">
        <v>12.476190476190476</v>
      </c>
      <c r="S18" s="160">
        <v>13.666666666666666</v>
      </c>
      <c r="T18" s="160">
        <v>16.333333333333332</v>
      </c>
      <c r="U18" s="163">
        <v>19.761904761904763</v>
      </c>
      <c r="V18" s="163">
        <v>21.761904761904763</v>
      </c>
      <c r="W18" s="163">
        <v>19.238095238095237</v>
      </c>
      <c r="X18" s="160">
        <v>12.571428571428571</v>
      </c>
      <c r="Y18" s="160">
        <v>9.3333333333333339</v>
      </c>
      <c r="Z18" s="160">
        <v>9</v>
      </c>
      <c r="AA18" s="160">
        <v>8.1904761904761898</v>
      </c>
      <c r="AB18" s="164">
        <v>11.170634920634921</v>
      </c>
      <c r="AC18" s="161">
        <v>10.682539682539682</v>
      </c>
      <c r="AD18" s="162">
        <v>11.285714285714286</v>
      </c>
      <c r="AE18" s="163">
        <v>20.253968253968253</v>
      </c>
    </row>
    <row r="19" spans="2:31" x14ac:dyDescent="0.25">
      <c r="B19" s="158">
        <v>62</v>
      </c>
      <c r="C19" s="159" t="s">
        <v>250</v>
      </c>
      <c r="D19" s="160">
        <v>7.9523809523809526</v>
      </c>
      <c r="E19" s="160">
        <v>7.7142857142857144</v>
      </c>
      <c r="F19" s="160">
        <v>7.7142857142857144</v>
      </c>
      <c r="G19" s="160">
        <v>7.9047619047619051</v>
      </c>
      <c r="H19" s="160">
        <v>7.8571428571428568</v>
      </c>
      <c r="I19" s="160">
        <v>7.9047619047619051</v>
      </c>
      <c r="J19" s="160">
        <v>8.2380952380952372</v>
      </c>
      <c r="K19" s="161">
        <v>25.523809523809526</v>
      </c>
      <c r="L19" s="161">
        <v>29.666666666666668</v>
      </c>
      <c r="M19" s="161">
        <v>25.904761904761905</v>
      </c>
      <c r="N19" s="160">
        <v>24.523809523809526</v>
      </c>
      <c r="O19" s="160">
        <v>22.761904761904763</v>
      </c>
      <c r="P19" s="162">
        <v>17.428571428571427</v>
      </c>
      <c r="Q19" s="162">
        <v>14.666666666666666</v>
      </c>
      <c r="R19" s="162">
        <v>12.904761904761905</v>
      </c>
      <c r="S19" s="160">
        <v>10.952380952380953</v>
      </c>
      <c r="T19" s="160">
        <v>11.523809523809524</v>
      </c>
      <c r="U19" s="163">
        <v>13.571428571428571</v>
      </c>
      <c r="V19" s="163">
        <v>13.761904761904763</v>
      </c>
      <c r="W19" s="163">
        <v>10.80952380952381</v>
      </c>
      <c r="X19" s="160">
        <v>9.0952380952380949</v>
      </c>
      <c r="Y19" s="160">
        <v>8.3333333333333339</v>
      </c>
      <c r="Z19" s="160">
        <v>8</v>
      </c>
      <c r="AA19" s="160">
        <v>7.9047619047619051</v>
      </c>
      <c r="AB19" s="164">
        <v>13.442460317460318</v>
      </c>
      <c r="AC19" s="161">
        <v>27.031746031746032</v>
      </c>
      <c r="AD19" s="162">
        <v>15</v>
      </c>
      <c r="AE19" s="163">
        <v>12.714285714285714</v>
      </c>
    </row>
    <row r="20" spans="2:31" x14ac:dyDescent="0.25">
      <c r="B20" s="158">
        <v>71</v>
      </c>
      <c r="C20" s="159" t="s">
        <v>175</v>
      </c>
      <c r="D20" s="160">
        <v>4.4285714285714288</v>
      </c>
      <c r="E20" s="160">
        <v>4.25</v>
      </c>
      <c r="F20" s="160">
        <v>3.9473684210526314</v>
      </c>
      <c r="G20" s="160">
        <v>3.0555555555555554</v>
      </c>
      <c r="H20" s="160">
        <v>3.3333333333333335</v>
      </c>
      <c r="I20" s="160">
        <v>3.6</v>
      </c>
      <c r="J20" s="160">
        <v>4.5714285714285712</v>
      </c>
      <c r="K20" s="161">
        <v>6.4761904761904763</v>
      </c>
      <c r="L20" s="161">
        <v>6.5714285714285712</v>
      </c>
      <c r="M20" s="161">
        <v>6.5238095238095237</v>
      </c>
      <c r="N20" s="160">
        <v>6.6190476190476186</v>
      </c>
      <c r="O20" s="160">
        <v>7.9523809523809526</v>
      </c>
      <c r="P20" s="162">
        <v>8.0952380952380949</v>
      </c>
      <c r="Q20" s="162">
        <v>7.333333333333333</v>
      </c>
      <c r="R20" s="162">
        <v>6.7</v>
      </c>
      <c r="S20" s="160">
        <v>6.3157894736842106</v>
      </c>
      <c r="T20" s="160">
        <v>6.7</v>
      </c>
      <c r="U20" s="163">
        <v>6.35</v>
      </c>
      <c r="V20" s="163">
        <v>6.25</v>
      </c>
      <c r="W20" s="163">
        <v>6.3809523809523814</v>
      </c>
      <c r="X20" s="160">
        <v>6.3809523809523814</v>
      </c>
      <c r="Y20" s="160">
        <v>7.1428571428571432</v>
      </c>
      <c r="Z20" s="160">
        <v>7.5238095238095237</v>
      </c>
      <c r="AA20" s="160">
        <v>6.0476190476190474</v>
      </c>
      <c r="AB20" s="164">
        <v>6.0419287211740045</v>
      </c>
      <c r="AC20" s="161">
        <v>6.5238095238095237</v>
      </c>
      <c r="AD20" s="162">
        <v>7.387096774193548</v>
      </c>
      <c r="AE20" s="163">
        <v>6.3278688524590168</v>
      </c>
    </row>
    <row r="21" spans="2:31" x14ac:dyDescent="0.25">
      <c r="B21" s="158">
        <v>72</v>
      </c>
      <c r="C21" s="159" t="s">
        <v>174</v>
      </c>
      <c r="D21" s="160">
        <v>5.0952380952380949</v>
      </c>
      <c r="E21" s="160">
        <v>4.3</v>
      </c>
      <c r="F21" s="160">
        <v>3.6111111111111112</v>
      </c>
      <c r="G21" s="160">
        <v>3.375</v>
      </c>
      <c r="H21" s="160">
        <v>5.3529411764705879</v>
      </c>
      <c r="I21" s="160">
        <v>4.95</v>
      </c>
      <c r="J21" s="160">
        <v>5.1428571428571432</v>
      </c>
      <c r="K21" s="161">
        <v>6.666666666666667</v>
      </c>
      <c r="L21" s="161">
        <v>6.2380952380952381</v>
      </c>
      <c r="M21" s="161">
        <v>6.1904761904761907</v>
      </c>
      <c r="N21" s="160">
        <v>7.8571428571428568</v>
      </c>
      <c r="O21" s="160">
        <v>6.5238095238095237</v>
      </c>
      <c r="P21" s="162">
        <v>6.5238095238095237</v>
      </c>
      <c r="Q21" s="162">
        <v>6.9523809523809526</v>
      </c>
      <c r="R21" s="162">
        <v>7.1</v>
      </c>
      <c r="S21" s="160">
        <v>6.3684210526315788</v>
      </c>
      <c r="T21" s="160">
        <v>6.45</v>
      </c>
      <c r="U21" s="163">
        <v>6.8</v>
      </c>
      <c r="V21" s="163">
        <v>9.15</v>
      </c>
      <c r="W21" s="163">
        <v>7.1904761904761907</v>
      </c>
      <c r="X21" s="160">
        <v>6.6190476190476186</v>
      </c>
      <c r="Y21" s="160">
        <v>6.2857142857142856</v>
      </c>
      <c r="Z21" s="160">
        <v>5.2380952380952381</v>
      </c>
      <c r="AA21" s="160">
        <v>5.7619047619047619</v>
      </c>
      <c r="AB21" s="164">
        <v>6.115702479338843</v>
      </c>
      <c r="AC21" s="161">
        <v>6.3650793650793647</v>
      </c>
      <c r="AD21" s="162">
        <v>6.854838709677419</v>
      </c>
      <c r="AE21" s="163">
        <v>7.7049180327868854</v>
      </c>
    </row>
    <row r="22" spans="2:31" x14ac:dyDescent="0.25">
      <c r="B22" s="158">
        <v>81</v>
      </c>
      <c r="C22" s="159" t="s">
        <v>233</v>
      </c>
      <c r="D22" s="160">
        <v>9.0952380952380949</v>
      </c>
      <c r="E22" s="160">
        <v>9.4285714285714288</v>
      </c>
      <c r="F22" s="160">
        <v>9.8571428571428577</v>
      </c>
      <c r="G22" s="160">
        <v>10.047619047619047</v>
      </c>
      <c r="H22" s="160">
        <v>9.2380952380952372</v>
      </c>
      <c r="I22" s="160">
        <v>10.238095238095237</v>
      </c>
      <c r="J22" s="160">
        <v>9.1904761904761898</v>
      </c>
      <c r="K22" s="161">
        <v>9.0476190476190474</v>
      </c>
      <c r="L22" s="161">
        <v>9.8095238095238102</v>
      </c>
      <c r="M22" s="161">
        <v>9.6190476190476186</v>
      </c>
      <c r="N22" s="160">
        <v>9.1904761904761898</v>
      </c>
      <c r="O22" s="160">
        <v>9.0952380952380949</v>
      </c>
      <c r="P22" s="162">
        <v>9.1904761904761898</v>
      </c>
      <c r="Q22" s="162">
        <v>9.5714285714285712</v>
      </c>
      <c r="R22" s="162">
        <v>10.142857142857142</v>
      </c>
      <c r="S22" s="160">
        <v>9.8571428571428577</v>
      </c>
      <c r="T22" s="160">
        <v>10.714285714285714</v>
      </c>
      <c r="U22" s="163">
        <v>12.761904761904763</v>
      </c>
      <c r="V22" s="163">
        <v>17.904761904761905</v>
      </c>
      <c r="W22" s="163">
        <v>26</v>
      </c>
      <c r="X22" s="160">
        <v>13.761904761904763</v>
      </c>
      <c r="Y22" s="160">
        <v>9.7142857142857135</v>
      </c>
      <c r="Z22" s="160">
        <v>9.4285714285714288</v>
      </c>
      <c r="AA22" s="160">
        <v>9.4761904761904763</v>
      </c>
      <c r="AB22" s="164">
        <v>10.932539682539682</v>
      </c>
      <c r="AC22" s="161">
        <v>9.4920634920634921</v>
      </c>
      <c r="AD22" s="162">
        <v>9.6349206349206344</v>
      </c>
      <c r="AE22" s="163">
        <v>18.888888888888889</v>
      </c>
    </row>
    <row r="23" spans="2:31" x14ac:dyDescent="0.25">
      <c r="B23" s="158">
        <v>82</v>
      </c>
      <c r="C23" s="159" t="s">
        <v>232</v>
      </c>
      <c r="D23" s="160">
        <v>9.0476190476190474</v>
      </c>
      <c r="E23" s="160">
        <v>11.142857142857142</v>
      </c>
      <c r="F23" s="160">
        <v>12.142857142857142</v>
      </c>
      <c r="G23" s="160">
        <v>11.476190476190476</v>
      </c>
      <c r="H23" s="160">
        <v>10.380952380952381</v>
      </c>
      <c r="I23" s="160">
        <v>9.0952380952380949</v>
      </c>
      <c r="J23" s="160">
        <v>9.9047619047619051</v>
      </c>
      <c r="K23" s="161">
        <v>10.761904761904763</v>
      </c>
      <c r="L23" s="161">
        <v>16.238095238095237</v>
      </c>
      <c r="M23" s="161">
        <v>13.238095238095237</v>
      </c>
      <c r="N23" s="160">
        <v>10.476190476190476</v>
      </c>
      <c r="O23" s="160">
        <v>9.7619047619047628</v>
      </c>
      <c r="P23" s="162">
        <v>9.5714285714285712</v>
      </c>
      <c r="Q23" s="162">
        <v>9.7619047619047628</v>
      </c>
      <c r="R23" s="162">
        <v>10.857142857142858</v>
      </c>
      <c r="S23" s="160">
        <v>10.333333333333334</v>
      </c>
      <c r="T23" s="160">
        <v>9.6666666666666661</v>
      </c>
      <c r="U23" s="163">
        <v>11.476190476190476</v>
      </c>
      <c r="V23" s="163">
        <v>18.428571428571427</v>
      </c>
      <c r="W23" s="163">
        <v>23.857142857142858</v>
      </c>
      <c r="X23" s="160">
        <v>13</v>
      </c>
      <c r="Y23" s="160">
        <v>9.4761904761904763</v>
      </c>
      <c r="Z23" s="160">
        <v>9.1904761904761898</v>
      </c>
      <c r="AA23" s="160">
        <v>9.2380952380952372</v>
      </c>
      <c r="AB23" s="164">
        <v>11.605158730158729</v>
      </c>
      <c r="AC23" s="161">
        <v>13.412698412698413</v>
      </c>
      <c r="AD23" s="162">
        <v>10.063492063492063</v>
      </c>
      <c r="AE23" s="163">
        <v>17.920634920634921</v>
      </c>
    </row>
    <row r="24" spans="2:31" x14ac:dyDescent="0.25">
      <c r="B24" s="158">
        <v>91</v>
      </c>
      <c r="C24" s="159" t="s">
        <v>251</v>
      </c>
      <c r="D24" s="160">
        <v>15.285714285714286</v>
      </c>
      <c r="E24" s="160">
        <v>13.380952380952381</v>
      </c>
      <c r="F24" s="160">
        <v>13.095238095238095</v>
      </c>
      <c r="G24" s="160">
        <v>12.80952380952381</v>
      </c>
      <c r="H24" s="160">
        <v>12.333333333333334</v>
      </c>
      <c r="I24" s="160">
        <v>12.285714285714286</v>
      </c>
      <c r="J24" s="160">
        <v>12.904761904761905</v>
      </c>
      <c r="K24" s="161">
        <v>20.952380952380953</v>
      </c>
      <c r="L24" s="161">
        <v>19.38095238095238</v>
      </c>
      <c r="M24" s="161">
        <v>18.047619047619047</v>
      </c>
      <c r="N24" s="160">
        <v>17.952380952380953</v>
      </c>
      <c r="O24" s="160">
        <v>17.714285714285715</v>
      </c>
      <c r="P24" s="162">
        <v>17.285714285714285</v>
      </c>
      <c r="Q24" s="162">
        <v>17.238095238095237</v>
      </c>
      <c r="R24" s="162">
        <v>18.095238095238095</v>
      </c>
      <c r="S24" s="160">
        <v>19.333333333333332</v>
      </c>
      <c r="T24" s="160">
        <v>19.571428571428573</v>
      </c>
      <c r="U24" s="163">
        <v>20</v>
      </c>
      <c r="V24" s="163">
        <v>21.428571428571427</v>
      </c>
      <c r="W24" s="163">
        <v>21.19047619047619</v>
      </c>
      <c r="X24" s="160">
        <v>18.333333333333332</v>
      </c>
      <c r="Y24" s="160">
        <v>15.857142857142858</v>
      </c>
      <c r="Z24" s="160">
        <v>16.80952380952381</v>
      </c>
      <c r="AA24" s="160">
        <v>15.428571428571429</v>
      </c>
      <c r="AB24" s="164">
        <v>16.946428571428573</v>
      </c>
      <c r="AC24" s="161">
        <v>19.460317460317459</v>
      </c>
      <c r="AD24" s="162">
        <v>17.539682539682541</v>
      </c>
      <c r="AE24" s="163">
        <v>20.873015873015873</v>
      </c>
    </row>
    <row r="25" spans="2:31" x14ac:dyDescent="0.25">
      <c r="B25" s="158">
        <v>92</v>
      </c>
      <c r="C25" s="159" t="s">
        <v>252</v>
      </c>
      <c r="D25" s="160">
        <v>23.523809523809526</v>
      </c>
      <c r="E25" s="160">
        <v>27.523809523809526</v>
      </c>
      <c r="F25" s="160">
        <v>19.476190476190474</v>
      </c>
      <c r="G25" s="160">
        <v>13.285714285714286</v>
      </c>
      <c r="H25" s="160">
        <v>14.523809523809524</v>
      </c>
      <c r="I25" s="160">
        <v>12.857142857142858</v>
      </c>
      <c r="J25" s="160">
        <v>12.714285714285714</v>
      </c>
      <c r="K25" s="161">
        <v>14.095238095238095</v>
      </c>
      <c r="L25" s="161">
        <v>20</v>
      </c>
      <c r="M25" s="161">
        <v>19.428571428571427</v>
      </c>
      <c r="N25" s="160">
        <v>16.857142857142858</v>
      </c>
      <c r="O25" s="160">
        <v>16.047619047619047</v>
      </c>
      <c r="P25" s="162">
        <v>16.857142857142858</v>
      </c>
      <c r="Q25" s="162">
        <v>17.142857142857142</v>
      </c>
      <c r="R25" s="162">
        <v>18</v>
      </c>
      <c r="S25" s="160">
        <v>19.571428571428573</v>
      </c>
      <c r="T25" s="160">
        <v>24.428571428571427</v>
      </c>
      <c r="U25" s="163">
        <v>27.238095238095237</v>
      </c>
      <c r="V25" s="163">
        <v>35.761904761904759</v>
      </c>
      <c r="W25" s="163">
        <v>40.761904761904759</v>
      </c>
      <c r="X25" s="160">
        <v>40.285714285714285</v>
      </c>
      <c r="Y25" s="160">
        <v>26.80952380952381</v>
      </c>
      <c r="Z25" s="160">
        <v>17.047619047619047</v>
      </c>
      <c r="AA25" s="160">
        <v>18.666666666666668</v>
      </c>
      <c r="AB25" s="164">
        <v>21.371031746031747</v>
      </c>
      <c r="AC25" s="161">
        <v>17.841269841269842</v>
      </c>
      <c r="AD25" s="162">
        <v>17.333333333333332</v>
      </c>
      <c r="AE25" s="163">
        <v>34.587301587301589</v>
      </c>
    </row>
    <row r="26" spans="2:31" x14ac:dyDescent="0.25">
      <c r="B26" s="158">
        <v>101</v>
      </c>
      <c r="C26" s="159" t="s">
        <v>315</v>
      </c>
      <c r="D26" s="160">
        <v>3.6</v>
      </c>
      <c r="E26" s="160">
        <v>3.2380952380952381</v>
      </c>
      <c r="F26" s="160">
        <v>3.4736842105263159</v>
      </c>
      <c r="G26" s="160">
        <v>3.2380952380952381</v>
      </c>
      <c r="H26" s="160">
        <v>3.1</v>
      </c>
      <c r="I26" s="160">
        <v>3.1</v>
      </c>
      <c r="J26" s="160">
        <v>3.1428571428571428</v>
      </c>
      <c r="K26" s="161">
        <v>3.4</v>
      </c>
      <c r="L26" s="161">
        <v>3.7619047619047619</v>
      </c>
      <c r="M26" s="161">
        <v>3.7142857142857144</v>
      </c>
      <c r="N26" s="160">
        <v>3.2857142857142856</v>
      </c>
      <c r="O26" s="160">
        <v>3.7142857142857144</v>
      </c>
      <c r="P26" s="162">
        <v>3.1428571428571428</v>
      </c>
      <c r="Q26" s="162">
        <v>3.5714285714285716</v>
      </c>
      <c r="R26" s="162">
        <v>3.5238095238095237</v>
      </c>
      <c r="S26" s="160">
        <v>3.7142857142857144</v>
      </c>
      <c r="T26" s="160">
        <v>3.4761904761904763</v>
      </c>
      <c r="U26" s="163">
        <v>3.4761904761904763</v>
      </c>
      <c r="V26" s="163">
        <v>3.6190476190476191</v>
      </c>
      <c r="W26" s="163">
        <v>3.2380952380952381</v>
      </c>
      <c r="X26" s="160">
        <v>3.2857142857142856</v>
      </c>
      <c r="Y26" s="160">
        <v>3.4761904761904763</v>
      </c>
      <c r="Z26" s="160">
        <v>3.3809523809523809</v>
      </c>
      <c r="AA26" s="160">
        <v>3.8</v>
      </c>
      <c r="AB26" s="164">
        <v>3.436619718309859</v>
      </c>
      <c r="AC26" s="161">
        <v>3.629032258064516</v>
      </c>
      <c r="AD26" s="162">
        <v>3.4126984126984126</v>
      </c>
      <c r="AE26" s="163">
        <v>3.4444444444444446</v>
      </c>
    </row>
    <row r="27" spans="2:31" x14ac:dyDescent="0.25">
      <c r="B27" s="158">
        <v>102</v>
      </c>
      <c r="C27" s="159" t="s">
        <v>316</v>
      </c>
      <c r="D27" s="160">
        <v>3.5789473684210527</v>
      </c>
      <c r="E27" s="160">
        <v>3.5789473684210527</v>
      </c>
      <c r="F27" s="160">
        <v>3.5789473684210527</v>
      </c>
      <c r="G27" s="160">
        <v>3.6666666666666665</v>
      </c>
      <c r="H27" s="160">
        <v>3.7894736842105261</v>
      </c>
      <c r="I27" s="160">
        <v>3.35</v>
      </c>
      <c r="J27" s="160">
        <v>3.0952380952380953</v>
      </c>
      <c r="K27" s="161">
        <v>3.7</v>
      </c>
      <c r="L27" s="161">
        <v>3.55</v>
      </c>
      <c r="M27" s="161">
        <v>3.65</v>
      </c>
      <c r="N27" s="160">
        <v>3.55</v>
      </c>
      <c r="O27" s="160">
        <v>3.65</v>
      </c>
      <c r="P27" s="162">
        <v>3.2857142857142856</v>
      </c>
      <c r="Q27" s="162">
        <v>3.8421052631578947</v>
      </c>
      <c r="R27" s="162">
        <v>4.25</v>
      </c>
      <c r="S27" s="160">
        <v>3.75</v>
      </c>
      <c r="T27" s="160">
        <v>3.6666666666666665</v>
      </c>
      <c r="U27" s="163">
        <v>3.95</v>
      </c>
      <c r="V27" s="163">
        <v>3.9047619047619047</v>
      </c>
      <c r="W27" s="163">
        <v>4.4761904761904763</v>
      </c>
      <c r="X27" s="160">
        <v>4.2</v>
      </c>
      <c r="Y27" s="160">
        <v>5.45</v>
      </c>
      <c r="Z27" s="160">
        <v>3.1</v>
      </c>
      <c r="AA27" s="160">
        <v>3.2857142857142856</v>
      </c>
      <c r="AB27" s="164">
        <v>3.7448132780082988</v>
      </c>
      <c r="AC27" s="161">
        <v>3.6333333333333333</v>
      </c>
      <c r="AD27" s="162">
        <v>3.7833333333333332</v>
      </c>
      <c r="AE27" s="163">
        <v>4.112903225806452</v>
      </c>
    </row>
    <row r="28" spans="2:31" x14ac:dyDescent="0.25">
      <c r="B28" s="158">
        <v>111</v>
      </c>
      <c r="C28" s="159" t="s">
        <v>173</v>
      </c>
      <c r="D28" s="160">
        <v>12.476190476190476</v>
      </c>
      <c r="E28" s="160">
        <v>14</v>
      </c>
      <c r="F28" s="160">
        <v>13.571428571428571</v>
      </c>
      <c r="G28" s="160">
        <v>12.714285714285714</v>
      </c>
      <c r="H28" s="160">
        <v>13.761904761904763</v>
      </c>
      <c r="I28" s="160">
        <v>13.142857142857142</v>
      </c>
      <c r="J28" s="160">
        <v>14.571428571428571</v>
      </c>
      <c r="K28" s="161">
        <v>14.047619047619047</v>
      </c>
      <c r="L28" s="161">
        <v>12.619047619047619</v>
      </c>
      <c r="M28" s="161">
        <v>14.047619047619047</v>
      </c>
      <c r="N28" s="160">
        <v>13.476190476190476</v>
      </c>
      <c r="O28" s="160">
        <v>12.142857142857142</v>
      </c>
      <c r="P28" s="162">
        <v>12.80952380952381</v>
      </c>
      <c r="Q28" s="162">
        <v>13</v>
      </c>
      <c r="R28" s="162">
        <v>13.80952380952381</v>
      </c>
      <c r="S28" s="160">
        <v>12.666666666666666</v>
      </c>
      <c r="T28" s="160">
        <v>12.095238095238095</v>
      </c>
      <c r="U28" s="163">
        <v>11.761904761904763</v>
      </c>
      <c r="V28" s="163">
        <v>11.380952380952381</v>
      </c>
      <c r="W28" s="163">
        <v>11.80952380952381</v>
      </c>
      <c r="X28" s="160">
        <v>12.619047619047619</v>
      </c>
      <c r="Y28" s="160">
        <v>13.476190476190476</v>
      </c>
      <c r="Z28" s="160">
        <v>12.761904761904763</v>
      </c>
      <c r="AA28" s="160">
        <v>12.428571428571429</v>
      </c>
      <c r="AB28" s="164">
        <v>12.966269841269842</v>
      </c>
      <c r="AC28" s="161">
        <v>13.571428571428571</v>
      </c>
      <c r="AD28" s="162">
        <v>13.206349206349206</v>
      </c>
      <c r="AE28" s="163">
        <v>11.65079365079365</v>
      </c>
    </row>
    <row r="29" spans="2:31" x14ac:dyDescent="0.25">
      <c r="B29" s="158">
        <v>112</v>
      </c>
      <c r="C29" s="159" t="s">
        <v>172</v>
      </c>
      <c r="D29" s="160">
        <v>13.952380952380953</v>
      </c>
      <c r="E29" s="160">
        <v>14.047619047619047</v>
      </c>
      <c r="F29" s="160">
        <v>13.857142857142858</v>
      </c>
      <c r="G29" s="160">
        <v>12.761904761904763</v>
      </c>
      <c r="H29" s="160">
        <v>12.476190476190476</v>
      </c>
      <c r="I29" s="160">
        <v>13.428571428571429</v>
      </c>
      <c r="J29" s="160">
        <v>12.80952380952381</v>
      </c>
      <c r="K29" s="161">
        <v>13.80952380952381</v>
      </c>
      <c r="L29" s="161">
        <v>13.047619047619047</v>
      </c>
      <c r="M29" s="161">
        <v>11.904761904761905</v>
      </c>
      <c r="N29" s="160">
        <v>12.238095238095237</v>
      </c>
      <c r="O29" s="160">
        <v>12.428571428571429</v>
      </c>
      <c r="P29" s="162">
        <v>12.285714285714286</v>
      </c>
      <c r="Q29" s="162">
        <v>13.476190476190476</v>
      </c>
      <c r="R29" s="162">
        <v>12.666666666666666</v>
      </c>
      <c r="S29" s="160">
        <v>11.571428571428571</v>
      </c>
      <c r="T29" s="160">
        <v>12.857142857142858</v>
      </c>
      <c r="U29" s="163">
        <v>12.047619047619047</v>
      </c>
      <c r="V29" s="163">
        <v>12.952380952380953</v>
      </c>
      <c r="W29" s="163">
        <v>13</v>
      </c>
      <c r="X29" s="160">
        <v>12.619047619047619</v>
      </c>
      <c r="Y29" s="160">
        <v>13.19047619047619</v>
      </c>
      <c r="Z29" s="160">
        <v>12.142857142857142</v>
      </c>
      <c r="AA29" s="160">
        <v>13.714285714285714</v>
      </c>
      <c r="AB29" s="164">
        <v>12.886904761904763</v>
      </c>
      <c r="AC29" s="161">
        <v>12.920634920634921</v>
      </c>
      <c r="AD29" s="162">
        <v>12.80952380952381</v>
      </c>
      <c r="AE29" s="163">
        <v>12.666666666666666</v>
      </c>
    </row>
    <row r="30" spans="2:31" x14ac:dyDescent="0.25">
      <c r="B30" s="158">
        <v>121</v>
      </c>
      <c r="C30" s="159" t="s">
        <v>231</v>
      </c>
      <c r="D30" s="160">
        <v>7.7142857142857144</v>
      </c>
      <c r="E30" s="160">
        <v>12.19047619047619</v>
      </c>
      <c r="F30" s="160">
        <v>9.2380952380952372</v>
      </c>
      <c r="G30" s="160">
        <v>9.6190476190476186</v>
      </c>
      <c r="H30" s="160">
        <v>5.333333333333333</v>
      </c>
      <c r="I30" s="160">
        <v>4.1428571428571432</v>
      </c>
      <c r="J30" s="160">
        <v>3.3809523809523809</v>
      </c>
      <c r="K30" s="161">
        <v>4.9047619047619051</v>
      </c>
      <c r="L30" s="161">
        <v>11.571428571428571</v>
      </c>
      <c r="M30" s="161">
        <v>11.571428571428571</v>
      </c>
      <c r="N30" s="160">
        <v>10.476190476190476</v>
      </c>
      <c r="O30" s="160">
        <v>14.857142857142858</v>
      </c>
      <c r="P30" s="162">
        <v>10.666666666666666</v>
      </c>
      <c r="Q30" s="162">
        <v>9.9047619047619051</v>
      </c>
      <c r="R30" s="162">
        <v>14.285714285714286</v>
      </c>
      <c r="S30" s="160">
        <v>14.095238095238095</v>
      </c>
      <c r="T30" s="160">
        <v>10.285714285714286</v>
      </c>
      <c r="U30" s="163">
        <v>12</v>
      </c>
      <c r="V30" s="163">
        <v>11.238095238095237</v>
      </c>
      <c r="W30" s="163">
        <v>10.333333333333334</v>
      </c>
      <c r="X30" s="160">
        <v>11.761904761904763</v>
      </c>
      <c r="Y30" s="160">
        <v>12.428571428571429</v>
      </c>
      <c r="Z30" s="160">
        <v>13.428571428571429</v>
      </c>
      <c r="AA30" s="160">
        <v>12.80952380952381</v>
      </c>
      <c r="AB30" s="164">
        <v>10.343253968253968</v>
      </c>
      <c r="AC30" s="161">
        <v>9.3492063492063497</v>
      </c>
      <c r="AD30" s="162">
        <v>11.619047619047619</v>
      </c>
      <c r="AE30" s="163">
        <v>11.19047619047619</v>
      </c>
    </row>
    <row r="31" spans="2:31" x14ac:dyDescent="0.25">
      <c r="B31" s="158">
        <v>122</v>
      </c>
      <c r="C31" s="159" t="s">
        <v>230</v>
      </c>
      <c r="D31" s="160">
        <v>6.333333333333333</v>
      </c>
      <c r="E31" s="160">
        <v>6.1428571428571432</v>
      </c>
      <c r="F31" s="160">
        <v>4.8095238095238093</v>
      </c>
      <c r="G31" s="160">
        <v>3.7619047619047619</v>
      </c>
      <c r="H31" s="160">
        <v>4.1428571428571432</v>
      </c>
      <c r="I31" s="160">
        <v>5.0476190476190474</v>
      </c>
      <c r="J31" s="160">
        <v>4.7619047619047619</v>
      </c>
      <c r="K31" s="161">
        <v>7.4761904761904763</v>
      </c>
      <c r="L31" s="161">
        <v>8.1904761904761898</v>
      </c>
      <c r="M31" s="161">
        <v>7.9047619047619051</v>
      </c>
      <c r="N31" s="160">
        <v>8.7619047619047628</v>
      </c>
      <c r="O31" s="160">
        <v>9.5238095238095237</v>
      </c>
      <c r="P31" s="162">
        <v>9.2857142857142865</v>
      </c>
      <c r="Q31" s="162">
        <v>9.7619047619047628</v>
      </c>
      <c r="R31" s="162">
        <v>10.095238095238095</v>
      </c>
      <c r="S31" s="160">
        <v>8.2380952380952372</v>
      </c>
      <c r="T31" s="160">
        <v>10.238095238095237</v>
      </c>
      <c r="U31" s="163">
        <v>9.1428571428571423</v>
      </c>
      <c r="V31" s="163">
        <v>9</v>
      </c>
      <c r="W31" s="163">
        <v>8.2857142857142865</v>
      </c>
      <c r="X31" s="160">
        <v>8.3333333333333339</v>
      </c>
      <c r="Y31" s="160">
        <v>6.7142857142857144</v>
      </c>
      <c r="Z31" s="160">
        <v>6.9523809523809526</v>
      </c>
      <c r="AA31" s="160">
        <v>6.7619047619047619</v>
      </c>
      <c r="AB31" s="164">
        <v>7.4861111111111107</v>
      </c>
      <c r="AC31" s="161">
        <v>7.8571428571428568</v>
      </c>
      <c r="AD31" s="162">
        <v>9.7142857142857135</v>
      </c>
      <c r="AE31" s="163">
        <v>8.8095238095238102</v>
      </c>
    </row>
    <row r="32" spans="2:31" x14ac:dyDescent="0.25">
      <c r="B32" s="158">
        <v>131</v>
      </c>
      <c r="C32" s="159" t="s">
        <v>229</v>
      </c>
      <c r="D32" s="160">
        <v>10.333333333333334</v>
      </c>
      <c r="E32" s="160">
        <v>9.8095238095238102</v>
      </c>
      <c r="F32" s="160">
        <v>10.285714285714286</v>
      </c>
      <c r="G32" s="160">
        <v>9</v>
      </c>
      <c r="H32" s="160">
        <v>9.0476190476190474</v>
      </c>
      <c r="I32" s="160">
        <v>9</v>
      </c>
      <c r="J32" s="160">
        <v>9.2857142857142865</v>
      </c>
      <c r="K32" s="161">
        <v>10.857142857142858</v>
      </c>
      <c r="L32" s="161">
        <v>13.761904761904763</v>
      </c>
      <c r="M32" s="161">
        <v>13.714285714285714</v>
      </c>
      <c r="N32" s="160">
        <v>13.238095238095237</v>
      </c>
      <c r="O32" s="160">
        <v>13.714285714285714</v>
      </c>
      <c r="P32" s="162">
        <v>15.047619047619047</v>
      </c>
      <c r="Q32" s="162">
        <v>15.761904761904763</v>
      </c>
      <c r="R32" s="162">
        <v>16.476190476190474</v>
      </c>
      <c r="S32" s="160">
        <v>18.571428571428573</v>
      </c>
      <c r="T32" s="160">
        <v>18.857142857142858</v>
      </c>
      <c r="U32" s="163">
        <v>22.142857142857142</v>
      </c>
      <c r="V32" s="163">
        <v>28.571428571428573</v>
      </c>
      <c r="W32" s="163">
        <v>26.523809523809526</v>
      </c>
      <c r="X32" s="160">
        <v>16.333333333333332</v>
      </c>
      <c r="Y32" s="160">
        <v>11.761904761904763</v>
      </c>
      <c r="Z32" s="160">
        <v>11.761904761904763</v>
      </c>
      <c r="AA32" s="160">
        <v>10.857142857142858</v>
      </c>
      <c r="AB32" s="164">
        <v>14.363095238095237</v>
      </c>
      <c r="AC32" s="161">
        <v>12.777777777777779</v>
      </c>
      <c r="AD32" s="162">
        <v>15.761904761904763</v>
      </c>
      <c r="AE32" s="163">
        <v>25.746031746031747</v>
      </c>
    </row>
    <row r="33" spans="2:31" x14ac:dyDescent="0.25">
      <c r="B33" s="158">
        <v>132</v>
      </c>
      <c r="C33" s="159" t="s">
        <v>228</v>
      </c>
      <c r="D33" s="160">
        <v>10.047619047619047</v>
      </c>
      <c r="E33" s="160">
        <v>9.5714285714285712</v>
      </c>
      <c r="F33" s="160">
        <v>9.4761904761904763</v>
      </c>
      <c r="G33" s="160">
        <v>9.6190476190476186</v>
      </c>
      <c r="H33" s="160">
        <v>9.4285714285714288</v>
      </c>
      <c r="I33" s="160">
        <v>9</v>
      </c>
      <c r="J33" s="160">
        <v>9.2857142857142865</v>
      </c>
      <c r="K33" s="161">
        <v>12.238095238095237</v>
      </c>
      <c r="L33" s="161">
        <v>20.476190476190474</v>
      </c>
      <c r="M33" s="161">
        <v>20.571428571428573</v>
      </c>
      <c r="N33" s="160">
        <v>16.476190476190474</v>
      </c>
      <c r="O33" s="160">
        <v>15.428571428571429</v>
      </c>
      <c r="P33" s="162">
        <v>16.047619047619047</v>
      </c>
      <c r="Q33" s="162">
        <v>16.666666666666668</v>
      </c>
      <c r="R33" s="162">
        <v>18.476190476190474</v>
      </c>
      <c r="S33" s="160">
        <v>19.61904761904762</v>
      </c>
      <c r="T33" s="160">
        <v>23.80952380952381</v>
      </c>
      <c r="U33" s="163">
        <v>37.571428571428569</v>
      </c>
      <c r="V33" s="163">
        <v>43.952380952380949</v>
      </c>
      <c r="W33" s="163">
        <v>31.666666666666668</v>
      </c>
      <c r="X33" s="160">
        <v>15.333333333333334</v>
      </c>
      <c r="Y33" s="160">
        <v>11.523809523809524</v>
      </c>
      <c r="Z33" s="160">
        <v>11.142857142857142</v>
      </c>
      <c r="AA33" s="160">
        <v>10.523809523809524</v>
      </c>
      <c r="AB33" s="164">
        <v>16.998015873015873</v>
      </c>
      <c r="AC33" s="161">
        <v>17.761904761904763</v>
      </c>
      <c r="AD33" s="162">
        <v>17.063492063492063</v>
      </c>
      <c r="AE33" s="163">
        <v>37.730158730158728</v>
      </c>
    </row>
    <row r="34" spans="2:31" x14ac:dyDescent="0.25">
      <c r="B34" s="158">
        <v>161</v>
      </c>
      <c r="C34" s="159" t="s">
        <v>171</v>
      </c>
      <c r="D34" s="160">
        <v>12.952380952380953</v>
      </c>
      <c r="E34" s="160">
        <v>13.238095238095237</v>
      </c>
      <c r="F34" s="160">
        <v>10</v>
      </c>
      <c r="G34" s="160">
        <v>8</v>
      </c>
      <c r="H34" s="160">
        <v>8.9523809523809526</v>
      </c>
      <c r="I34" s="160">
        <v>11.047619047619047</v>
      </c>
      <c r="J34" s="160">
        <v>11.952380952380953</v>
      </c>
      <c r="K34" s="161">
        <v>11.952380952380953</v>
      </c>
      <c r="L34" s="161">
        <v>13.333333333333334</v>
      </c>
      <c r="M34" s="161">
        <v>13.047619047619047</v>
      </c>
      <c r="N34" s="160">
        <v>14.761904761904763</v>
      </c>
      <c r="O34" s="160">
        <v>12.761904761904763</v>
      </c>
      <c r="P34" s="162">
        <v>13.333333333333334</v>
      </c>
      <c r="Q34" s="162">
        <v>12.333333333333334</v>
      </c>
      <c r="R34" s="162">
        <v>11.476190476190476</v>
      </c>
      <c r="S34" s="160">
        <v>12.25</v>
      </c>
      <c r="T34" s="160">
        <v>13.476190476190476</v>
      </c>
      <c r="U34" s="163">
        <v>13.571428571428571</v>
      </c>
      <c r="V34" s="163">
        <v>16.285714285714285</v>
      </c>
      <c r="W34" s="163">
        <v>15.047619047619047</v>
      </c>
      <c r="X34" s="160">
        <v>15.095238095238095</v>
      </c>
      <c r="Y34" s="160">
        <v>13.476190476190476</v>
      </c>
      <c r="Z34" s="160">
        <v>12.19047619047619</v>
      </c>
      <c r="AA34" s="160">
        <v>12.380952380952381</v>
      </c>
      <c r="AB34" s="164">
        <v>12.622266401590457</v>
      </c>
      <c r="AC34" s="161">
        <v>12.777777777777779</v>
      </c>
      <c r="AD34" s="162">
        <v>12.380952380952381</v>
      </c>
      <c r="AE34" s="163">
        <v>14.968253968253968</v>
      </c>
    </row>
    <row r="35" spans="2:31" x14ac:dyDescent="0.25">
      <c r="B35" s="158">
        <v>162</v>
      </c>
      <c r="C35" s="159" t="s">
        <v>170</v>
      </c>
      <c r="D35" s="160">
        <v>12.523809523809524</v>
      </c>
      <c r="E35" s="160">
        <v>13.19047619047619</v>
      </c>
      <c r="F35" s="160">
        <v>12.142857142857142</v>
      </c>
      <c r="G35" s="160">
        <v>10.904761904761905</v>
      </c>
      <c r="H35" s="160">
        <v>12.619047619047619</v>
      </c>
      <c r="I35" s="160">
        <v>12.333333333333334</v>
      </c>
      <c r="J35" s="160">
        <v>12.80952380952381</v>
      </c>
      <c r="K35" s="161">
        <v>13.047619047619047</v>
      </c>
      <c r="L35" s="161">
        <v>13.095238095238095</v>
      </c>
      <c r="M35" s="161">
        <v>15.095238095238095</v>
      </c>
      <c r="N35" s="160">
        <v>14.571428571428571</v>
      </c>
      <c r="O35" s="160">
        <v>14.19047619047619</v>
      </c>
      <c r="P35" s="162">
        <v>14.904761904761905</v>
      </c>
      <c r="Q35" s="162">
        <v>14.428571428571429</v>
      </c>
      <c r="R35" s="162">
        <v>13</v>
      </c>
      <c r="S35" s="160">
        <v>14.05</v>
      </c>
      <c r="T35" s="160">
        <v>14.428571428571429</v>
      </c>
      <c r="U35" s="163">
        <v>14.952380952380953</v>
      </c>
      <c r="V35" s="163">
        <v>15.047619047619047</v>
      </c>
      <c r="W35" s="163">
        <v>15</v>
      </c>
      <c r="X35" s="160">
        <v>14.380952380952381</v>
      </c>
      <c r="Y35" s="160">
        <v>14.380952380952381</v>
      </c>
      <c r="Z35" s="160">
        <v>12.095238095238095</v>
      </c>
      <c r="AA35" s="160">
        <v>13.952380952380953</v>
      </c>
      <c r="AB35" s="164">
        <v>13.630218687872764</v>
      </c>
      <c r="AC35" s="161">
        <v>13.746031746031745</v>
      </c>
      <c r="AD35" s="162">
        <v>14.111111111111111</v>
      </c>
      <c r="AE35" s="163">
        <v>15</v>
      </c>
    </row>
    <row r="36" spans="2:31" x14ac:dyDescent="0.25">
      <c r="B36" s="158">
        <v>171</v>
      </c>
      <c r="C36" s="159" t="s">
        <v>169</v>
      </c>
      <c r="D36" s="160">
        <v>10.476190476190476</v>
      </c>
      <c r="E36" s="160">
        <v>9.9523809523809526</v>
      </c>
      <c r="F36" s="160">
        <v>9.6190476190476186</v>
      </c>
      <c r="G36" s="160">
        <v>9.2857142857142865</v>
      </c>
      <c r="H36" s="160">
        <v>9.0952380952380949</v>
      </c>
      <c r="I36" s="160">
        <v>9.0476190476190474</v>
      </c>
      <c r="J36" s="160">
        <v>9.4285714285714288</v>
      </c>
      <c r="K36" s="161">
        <v>12.666666666666666</v>
      </c>
      <c r="L36" s="161">
        <v>14.666666666666666</v>
      </c>
      <c r="M36" s="161">
        <v>14.19047619047619</v>
      </c>
      <c r="N36" s="160">
        <v>14.80952380952381</v>
      </c>
      <c r="O36" s="160">
        <v>12.476190476190476</v>
      </c>
      <c r="P36" s="162">
        <v>12.761904761904763</v>
      </c>
      <c r="Q36" s="162">
        <v>12.80952380952381</v>
      </c>
      <c r="R36" s="162">
        <v>14.285714285714286</v>
      </c>
      <c r="S36" s="160">
        <v>18.19047619047619</v>
      </c>
      <c r="T36" s="160">
        <v>24.333333333333332</v>
      </c>
      <c r="U36" s="163">
        <v>29.095238095238095</v>
      </c>
      <c r="V36" s="163">
        <v>32.333333333333336</v>
      </c>
      <c r="W36" s="163">
        <v>32.428571428571431</v>
      </c>
      <c r="X36" s="160">
        <v>20.857142857142858</v>
      </c>
      <c r="Y36" s="160">
        <v>11.380952380952381</v>
      </c>
      <c r="Z36" s="160">
        <v>10.380952380952381</v>
      </c>
      <c r="AA36" s="160">
        <v>10.333333333333334</v>
      </c>
      <c r="AB36" s="164">
        <v>15.204365079365079</v>
      </c>
      <c r="AC36" s="161">
        <v>13.841269841269842</v>
      </c>
      <c r="AD36" s="162">
        <v>13.285714285714286</v>
      </c>
      <c r="AE36" s="163">
        <v>31.285714285714285</v>
      </c>
    </row>
    <row r="37" spans="2:31" x14ac:dyDescent="0.25">
      <c r="B37" s="158">
        <v>172</v>
      </c>
      <c r="C37" s="159" t="s">
        <v>168</v>
      </c>
      <c r="D37" s="160">
        <v>9.2857142857142865</v>
      </c>
      <c r="E37" s="160">
        <v>9.4285714285714288</v>
      </c>
      <c r="F37" s="160">
        <v>9</v>
      </c>
      <c r="G37" s="160">
        <v>8.5238095238095237</v>
      </c>
      <c r="H37" s="160">
        <v>8.1904761904761898</v>
      </c>
      <c r="I37" s="160">
        <v>8.1428571428571423</v>
      </c>
      <c r="J37" s="160">
        <v>8.6190476190476186</v>
      </c>
      <c r="K37" s="161">
        <v>13.714285714285714</v>
      </c>
      <c r="L37" s="161">
        <v>23.523809523809526</v>
      </c>
      <c r="M37" s="161">
        <v>25.61904761904762</v>
      </c>
      <c r="N37" s="160">
        <v>21.095238095238095</v>
      </c>
      <c r="O37" s="160">
        <v>19.857142857142858</v>
      </c>
      <c r="P37" s="162">
        <v>19.19047619047619</v>
      </c>
      <c r="Q37" s="162">
        <v>17.952380952380953</v>
      </c>
      <c r="R37" s="162">
        <v>18.714285714285715</v>
      </c>
      <c r="S37" s="160">
        <v>19.238095238095237</v>
      </c>
      <c r="T37" s="160">
        <v>17.238095238095237</v>
      </c>
      <c r="U37" s="163">
        <v>15.380952380952381</v>
      </c>
      <c r="V37" s="163">
        <v>12.952380952380953</v>
      </c>
      <c r="W37" s="163">
        <v>11.714285714285714</v>
      </c>
      <c r="X37" s="160">
        <v>10.523809523809524</v>
      </c>
      <c r="Y37" s="160">
        <v>10.095238095238095</v>
      </c>
      <c r="Z37" s="160">
        <v>9.4761904761904763</v>
      </c>
      <c r="AA37" s="160">
        <v>9.0476190476190474</v>
      </c>
      <c r="AB37" s="164">
        <v>14.021825396825397</v>
      </c>
      <c r="AC37" s="161">
        <v>20.952380952380953</v>
      </c>
      <c r="AD37" s="162">
        <v>18.61904761904762</v>
      </c>
      <c r="AE37" s="163">
        <v>13.34920634920635</v>
      </c>
    </row>
    <row r="38" spans="2:31" x14ac:dyDescent="0.25">
      <c r="B38" s="158">
        <v>181</v>
      </c>
      <c r="C38" s="159" t="s">
        <v>227</v>
      </c>
      <c r="D38" s="160">
        <v>42.571428571428569</v>
      </c>
      <c r="E38" s="160">
        <v>41.857142857142854</v>
      </c>
      <c r="F38" s="160">
        <v>44.238095238095241</v>
      </c>
      <c r="G38" s="160">
        <v>35.285714285714285</v>
      </c>
      <c r="H38" s="160">
        <v>30</v>
      </c>
      <c r="I38" s="160">
        <v>29.761904761904763</v>
      </c>
      <c r="J38" s="160">
        <v>32.952380952380949</v>
      </c>
      <c r="K38" s="161">
        <v>28.047619047619047</v>
      </c>
      <c r="L38" s="161">
        <v>32.666666666666664</v>
      </c>
      <c r="M38" s="161">
        <v>40.952380952380949</v>
      </c>
      <c r="N38" s="160">
        <v>47.761904761904759</v>
      </c>
      <c r="O38" s="160">
        <v>49.714285714285715</v>
      </c>
      <c r="P38" s="162">
        <v>46.523809523809526</v>
      </c>
      <c r="Q38" s="162">
        <v>42.761904761904759</v>
      </c>
      <c r="R38" s="162">
        <v>45.047619047619051</v>
      </c>
      <c r="S38" s="160">
        <v>44.285714285714285</v>
      </c>
      <c r="T38" s="160">
        <v>45.714285714285715</v>
      </c>
      <c r="U38" s="163">
        <v>41.142857142857146</v>
      </c>
      <c r="V38" s="163">
        <v>41.428571428571431</v>
      </c>
      <c r="W38" s="163">
        <v>38.047619047619051</v>
      </c>
      <c r="X38" s="160">
        <v>38.952380952380949</v>
      </c>
      <c r="Y38" s="160">
        <v>40.904761904761905</v>
      </c>
      <c r="Z38" s="160">
        <v>44.666666666666664</v>
      </c>
      <c r="AA38" s="160">
        <v>41.857142857142854</v>
      </c>
      <c r="AB38" s="164">
        <v>40.297619047619051</v>
      </c>
      <c r="AC38" s="161">
        <v>33.888888888888886</v>
      </c>
      <c r="AD38" s="162">
        <v>44.777777777777779</v>
      </c>
      <c r="AE38" s="163">
        <v>40.206349206349209</v>
      </c>
    </row>
    <row r="39" spans="2:31" x14ac:dyDescent="0.25">
      <c r="B39" s="158">
        <v>182</v>
      </c>
      <c r="C39" s="159" t="s">
        <v>226</v>
      </c>
      <c r="D39" s="160">
        <v>26.857142857142858</v>
      </c>
      <c r="E39" s="160">
        <v>27.285714285714285</v>
      </c>
      <c r="F39" s="160">
        <v>26.238095238095237</v>
      </c>
      <c r="G39" s="160">
        <v>27.285714285714285</v>
      </c>
      <c r="H39" s="160">
        <v>28.38095238095238</v>
      </c>
      <c r="I39" s="160">
        <v>27.523809523809526</v>
      </c>
      <c r="J39" s="160">
        <v>26.238095238095237</v>
      </c>
      <c r="K39" s="161">
        <v>28.857142857142858</v>
      </c>
      <c r="L39" s="161">
        <v>31.476190476190474</v>
      </c>
      <c r="M39" s="161">
        <v>31.714285714285715</v>
      </c>
      <c r="N39" s="160">
        <v>31.38095238095238</v>
      </c>
      <c r="O39" s="160">
        <v>32.142857142857146</v>
      </c>
      <c r="P39" s="162">
        <v>32.285714285714285</v>
      </c>
      <c r="Q39" s="162">
        <v>30.857142857142858</v>
      </c>
      <c r="R39" s="162">
        <v>30.523809523809526</v>
      </c>
      <c r="S39" s="160">
        <v>32.38095238095238</v>
      </c>
      <c r="T39" s="160">
        <v>31.952380952380953</v>
      </c>
      <c r="U39" s="163">
        <v>31.571428571428573</v>
      </c>
      <c r="V39" s="163">
        <v>31.904761904761905</v>
      </c>
      <c r="W39" s="163">
        <v>32.428571428571431</v>
      </c>
      <c r="X39" s="160">
        <v>30.523809523809526</v>
      </c>
      <c r="Y39" s="160">
        <v>29.857142857142858</v>
      </c>
      <c r="Z39" s="160">
        <v>28.761904761904763</v>
      </c>
      <c r="AA39" s="160">
        <v>28.428571428571427</v>
      </c>
      <c r="AB39" s="164">
        <v>29.86904761904762</v>
      </c>
      <c r="AC39" s="161">
        <v>30.682539682539684</v>
      </c>
      <c r="AD39" s="162">
        <v>31.222222222222221</v>
      </c>
      <c r="AE39" s="163">
        <v>31.968253968253968</v>
      </c>
    </row>
    <row r="40" spans="2:31" x14ac:dyDescent="0.25">
      <c r="B40" s="158">
        <v>191</v>
      </c>
      <c r="C40" s="159" t="s">
        <v>280</v>
      </c>
      <c r="D40" s="160">
        <v>5.3809523809523814</v>
      </c>
      <c r="E40" s="160">
        <v>5.0952380952380949</v>
      </c>
      <c r="F40" s="160">
        <v>5</v>
      </c>
      <c r="G40" s="160">
        <v>5.0476190476190474</v>
      </c>
      <c r="H40" s="160">
        <v>5.0476190476190474</v>
      </c>
      <c r="I40" s="160">
        <v>5</v>
      </c>
      <c r="J40" s="160">
        <v>5.6190476190476186</v>
      </c>
      <c r="K40" s="161">
        <v>11.666666666666666</v>
      </c>
      <c r="L40" s="161">
        <v>13.761904761904763</v>
      </c>
      <c r="M40" s="161">
        <v>13.095238095238095</v>
      </c>
      <c r="N40" s="160">
        <v>13.333333333333334</v>
      </c>
      <c r="O40" s="160">
        <v>14.238095238095237</v>
      </c>
      <c r="P40" s="162">
        <v>15.714285714285714</v>
      </c>
      <c r="Q40" s="162">
        <v>15.761904761904763</v>
      </c>
      <c r="R40" s="162">
        <v>16.571428571428573</v>
      </c>
      <c r="S40" s="160">
        <v>17.666666666666668</v>
      </c>
      <c r="T40" s="160">
        <v>16.952380952380953</v>
      </c>
      <c r="U40" s="163">
        <v>15.666666666666666</v>
      </c>
      <c r="V40" s="163">
        <v>14.380952380952381</v>
      </c>
      <c r="W40" s="163">
        <v>10.80952380952381</v>
      </c>
      <c r="X40" s="160">
        <v>7.6190476190476186</v>
      </c>
      <c r="Y40" s="160">
        <v>6.1428571428571432</v>
      </c>
      <c r="Z40" s="160">
        <v>6</v>
      </c>
      <c r="AA40" s="160">
        <v>5.7142857142857144</v>
      </c>
      <c r="AB40" s="164">
        <v>10.470238095238095</v>
      </c>
      <c r="AC40" s="161">
        <v>12.841269841269842</v>
      </c>
      <c r="AD40" s="162">
        <v>16.015873015873016</v>
      </c>
      <c r="AE40" s="163">
        <v>13.619047619047619</v>
      </c>
    </row>
    <row r="41" spans="2:31" x14ac:dyDescent="0.25">
      <c r="B41" s="158">
        <v>192</v>
      </c>
      <c r="C41" s="159" t="s">
        <v>281</v>
      </c>
      <c r="D41" s="160">
        <v>5.0476190476190474</v>
      </c>
      <c r="E41" s="160">
        <v>5.1904761904761907</v>
      </c>
      <c r="F41" s="160">
        <v>5.0952380952380949</v>
      </c>
      <c r="G41" s="160">
        <v>4.8571428571428568</v>
      </c>
      <c r="H41" s="160">
        <v>5.333333333333333</v>
      </c>
      <c r="I41" s="160">
        <v>5.1904761904761907</v>
      </c>
      <c r="J41" s="160">
        <v>5.2380952380952381</v>
      </c>
      <c r="K41" s="161">
        <v>6.3809523809523814</v>
      </c>
      <c r="L41" s="161">
        <v>8.0952380952380949</v>
      </c>
      <c r="M41" s="161">
        <v>8</v>
      </c>
      <c r="N41" s="160">
        <v>7.6190476190476186</v>
      </c>
      <c r="O41" s="160">
        <v>7.9523809523809526</v>
      </c>
      <c r="P41" s="162">
        <v>8.3333333333333339</v>
      </c>
      <c r="Q41" s="162">
        <v>8.4761904761904763</v>
      </c>
      <c r="R41" s="162">
        <v>9.0476190476190474</v>
      </c>
      <c r="S41" s="160">
        <v>9.1428571428571423</v>
      </c>
      <c r="T41" s="160">
        <v>9.5714285714285712</v>
      </c>
      <c r="U41" s="163">
        <v>9.9047619047619051</v>
      </c>
      <c r="V41" s="163">
        <v>12.428571428571429</v>
      </c>
      <c r="W41" s="163">
        <v>10.761904761904763</v>
      </c>
      <c r="X41" s="160">
        <v>7.0476190476190474</v>
      </c>
      <c r="Y41" s="160">
        <v>5.9047619047619051</v>
      </c>
      <c r="Z41" s="160">
        <v>5.8095238095238093</v>
      </c>
      <c r="AA41" s="160">
        <v>5.1428571428571432</v>
      </c>
      <c r="AB41" s="164">
        <v>7.3154761904761907</v>
      </c>
      <c r="AC41" s="161">
        <v>7.4920634920634921</v>
      </c>
      <c r="AD41" s="162">
        <v>8.6190476190476186</v>
      </c>
      <c r="AE41" s="163">
        <v>11.031746031746032</v>
      </c>
    </row>
    <row r="42" spans="2:31" x14ac:dyDescent="0.25">
      <c r="B42" s="158">
        <v>201</v>
      </c>
      <c r="C42" s="159" t="s">
        <v>282</v>
      </c>
      <c r="D42" s="160">
        <v>2</v>
      </c>
      <c r="E42" s="160">
        <v>2</v>
      </c>
      <c r="F42" s="160">
        <v>2</v>
      </c>
      <c r="G42" s="160">
        <v>2.0952380952380953</v>
      </c>
      <c r="H42" s="160">
        <v>2</v>
      </c>
      <c r="I42" s="160">
        <v>2</v>
      </c>
      <c r="J42" s="160">
        <v>2</v>
      </c>
      <c r="K42" s="161">
        <v>3.6666666666666665</v>
      </c>
      <c r="L42" s="161">
        <v>3.0952380952380953</v>
      </c>
      <c r="M42" s="161">
        <v>2.2380952380952381</v>
      </c>
      <c r="N42" s="160">
        <v>2.2380952380952381</v>
      </c>
      <c r="O42" s="160">
        <v>2.4761904761904763</v>
      </c>
      <c r="P42" s="162">
        <v>2.9047619047619047</v>
      </c>
      <c r="Q42" s="162">
        <v>2.2857142857142856</v>
      </c>
      <c r="R42" s="162">
        <v>2.6190476190476191</v>
      </c>
      <c r="S42" s="160">
        <v>3.0476190476190474</v>
      </c>
      <c r="T42" s="160">
        <v>2.9523809523809526</v>
      </c>
      <c r="U42" s="163">
        <v>3.2380952380952381</v>
      </c>
      <c r="V42" s="163">
        <v>4.1904761904761907</v>
      </c>
      <c r="W42" s="163">
        <v>3.8095238095238093</v>
      </c>
      <c r="X42" s="160">
        <v>2.3809523809523809</v>
      </c>
      <c r="Y42" s="160">
        <v>2.0476190476190474</v>
      </c>
      <c r="Z42" s="160">
        <v>2</v>
      </c>
      <c r="AA42" s="160">
        <v>2</v>
      </c>
      <c r="AB42" s="164">
        <v>2.5535714285714284</v>
      </c>
      <c r="AC42" s="161">
        <v>3</v>
      </c>
      <c r="AD42" s="162">
        <v>2.6031746031746033</v>
      </c>
      <c r="AE42" s="163">
        <v>3.746031746031746</v>
      </c>
    </row>
    <row r="43" spans="2:31" x14ac:dyDescent="0.25">
      <c r="B43" s="158">
        <v>202</v>
      </c>
      <c r="C43" s="159" t="s">
        <v>283</v>
      </c>
      <c r="D43" s="160">
        <v>17.38095238095238</v>
      </c>
      <c r="E43" s="160">
        <v>13.428571428571429</v>
      </c>
      <c r="F43" s="160">
        <v>10</v>
      </c>
      <c r="G43" s="160">
        <v>10</v>
      </c>
      <c r="H43" s="160">
        <v>9.8571428571428577</v>
      </c>
      <c r="I43" s="160">
        <v>9.5714285714285712</v>
      </c>
      <c r="J43" s="160">
        <v>10.666666666666666</v>
      </c>
      <c r="K43" s="161">
        <v>22.238095238095237</v>
      </c>
      <c r="L43" s="161">
        <v>25.476190476190474</v>
      </c>
      <c r="M43" s="161">
        <v>25.19047619047619</v>
      </c>
      <c r="N43" s="160">
        <v>24.047619047619047</v>
      </c>
      <c r="O43" s="160">
        <v>25.80952380952381</v>
      </c>
      <c r="P43" s="162">
        <v>26.238095238095237</v>
      </c>
      <c r="Q43" s="162">
        <v>22.38095238095238</v>
      </c>
      <c r="R43" s="162">
        <v>19.666666666666668</v>
      </c>
      <c r="S43" s="160">
        <v>19.333333333333332</v>
      </c>
      <c r="T43" s="160">
        <v>19.571428571428573</v>
      </c>
      <c r="U43" s="163">
        <v>23.80952380952381</v>
      </c>
      <c r="V43" s="163">
        <v>31.61904761904762</v>
      </c>
      <c r="W43" s="163">
        <v>23.61904761904762</v>
      </c>
      <c r="X43" s="160">
        <v>13.714285714285714</v>
      </c>
      <c r="Y43" s="160">
        <v>10.952380952380953</v>
      </c>
      <c r="Z43" s="160">
        <v>14.19047619047619</v>
      </c>
      <c r="AA43" s="160">
        <v>18.19047619047619</v>
      </c>
      <c r="AB43" s="164">
        <v>18.623015873015873</v>
      </c>
      <c r="AC43" s="161">
        <v>24.301587301587301</v>
      </c>
      <c r="AD43" s="162">
        <v>22.761904761904763</v>
      </c>
      <c r="AE43" s="163">
        <v>26.349206349206348</v>
      </c>
    </row>
    <row r="44" spans="2:31" x14ac:dyDescent="0.25">
      <c r="B44" s="158">
        <v>211</v>
      </c>
      <c r="C44" s="159" t="s">
        <v>167</v>
      </c>
      <c r="D44" s="160">
        <v>14.380952380952381</v>
      </c>
      <c r="E44" s="160">
        <v>13.761904761904763</v>
      </c>
      <c r="F44" s="160">
        <v>13.80952380952381</v>
      </c>
      <c r="G44" s="160">
        <v>13.761904761904763</v>
      </c>
      <c r="H44" s="160">
        <v>13.666666666666666</v>
      </c>
      <c r="I44" s="160">
        <v>13.952380952380953</v>
      </c>
      <c r="J44" s="160">
        <v>17.095238095238095</v>
      </c>
      <c r="K44" s="161">
        <v>33.047619047619051</v>
      </c>
      <c r="L44" s="161">
        <v>35.238095238095241</v>
      </c>
      <c r="M44" s="161">
        <v>32.904761904761905</v>
      </c>
      <c r="N44" s="160">
        <v>32.904761904761905</v>
      </c>
      <c r="O44" s="160">
        <v>30.80952380952381</v>
      </c>
      <c r="P44" s="162">
        <v>28.952380952380953</v>
      </c>
      <c r="Q44" s="162">
        <v>26.61904761904762</v>
      </c>
      <c r="R44" s="162">
        <v>24.761904761904763</v>
      </c>
      <c r="S44" s="160">
        <v>23.80952380952381</v>
      </c>
      <c r="T44" s="160">
        <v>22.761904761904763</v>
      </c>
      <c r="U44" s="163">
        <v>22.428571428571427</v>
      </c>
      <c r="V44" s="163">
        <v>30.666666666666668</v>
      </c>
      <c r="W44" s="163">
        <v>30</v>
      </c>
      <c r="X44" s="160">
        <v>19.333333333333332</v>
      </c>
      <c r="Y44" s="160">
        <v>16.38095238095238</v>
      </c>
      <c r="Z44" s="160">
        <v>15.047619047619047</v>
      </c>
      <c r="AA44" s="160">
        <v>14.523809523809524</v>
      </c>
      <c r="AB44" s="164">
        <v>22.525793650793652</v>
      </c>
      <c r="AC44" s="161">
        <v>33.730158730158728</v>
      </c>
      <c r="AD44" s="162">
        <v>26.777777777777779</v>
      </c>
      <c r="AE44" s="163">
        <v>27.698412698412699</v>
      </c>
    </row>
    <row r="45" spans="2:31" x14ac:dyDescent="0.25">
      <c r="B45" s="158">
        <v>212</v>
      </c>
      <c r="C45" s="159" t="s">
        <v>166</v>
      </c>
      <c r="D45" s="160">
        <v>15.047619047619047</v>
      </c>
      <c r="E45" s="160">
        <v>14.523809523809524</v>
      </c>
      <c r="F45" s="160">
        <v>13.904761904761905</v>
      </c>
      <c r="G45" s="160">
        <v>13.857142857142858</v>
      </c>
      <c r="H45" s="160">
        <v>13.904761904761905</v>
      </c>
      <c r="I45" s="160">
        <v>14.047619047619047</v>
      </c>
      <c r="J45" s="160">
        <v>14.857142857142858</v>
      </c>
      <c r="K45" s="161">
        <v>21.571428571428573</v>
      </c>
      <c r="L45" s="161">
        <v>24.38095238095238</v>
      </c>
      <c r="M45" s="161">
        <v>20.238095238095237</v>
      </c>
      <c r="N45" s="160">
        <v>18.571428571428573</v>
      </c>
      <c r="O45" s="160">
        <v>19.666666666666668</v>
      </c>
      <c r="P45" s="162">
        <v>21.428571428571427</v>
      </c>
      <c r="Q45" s="162">
        <v>21</v>
      </c>
      <c r="R45" s="162">
        <v>24.238095238095237</v>
      </c>
      <c r="S45" s="160">
        <v>30.095238095238095</v>
      </c>
      <c r="T45" s="160">
        <v>34.61904761904762</v>
      </c>
      <c r="U45" s="163">
        <v>38.047619047619051</v>
      </c>
      <c r="V45" s="163">
        <v>43.476190476190474</v>
      </c>
      <c r="W45" s="163">
        <v>46.428571428571431</v>
      </c>
      <c r="X45" s="160">
        <v>35.857142857142854</v>
      </c>
      <c r="Y45" s="160">
        <v>28.857142857142858</v>
      </c>
      <c r="Z45" s="160">
        <v>21.761904761904763</v>
      </c>
      <c r="AA45" s="160">
        <v>17.571428571428573</v>
      </c>
      <c r="AB45" s="164">
        <v>23.664682539682541</v>
      </c>
      <c r="AC45" s="161">
        <v>22.063492063492063</v>
      </c>
      <c r="AD45" s="162">
        <v>22.222222222222221</v>
      </c>
      <c r="AE45" s="163">
        <v>42.650793650793652</v>
      </c>
    </row>
    <row r="46" spans="2:31" x14ac:dyDescent="0.25">
      <c r="B46" s="158">
        <v>221</v>
      </c>
      <c r="C46" s="159" t="s">
        <v>165</v>
      </c>
      <c r="D46" s="160">
        <v>10.619047619047619</v>
      </c>
      <c r="E46" s="160">
        <v>10.19047619047619</v>
      </c>
      <c r="F46" s="160">
        <v>8.3333333333333339</v>
      </c>
      <c r="G46" s="160">
        <v>7.1428571428571432</v>
      </c>
      <c r="H46" s="160">
        <v>5.2857142857142856</v>
      </c>
      <c r="I46" s="160">
        <v>5.7142857142857144</v>
      </c>
      <c r="J46" s="160">
        <v>7.8571428571428568</v>
      </c>
      <c r="K46" s="161">
        <v>9.5238095238095237</v>
      </c>
      <c r="L46" s="161">
        <v>14.333333333333334</v>
      </c>
      <c r="M46" s="161">
        <v>14.476190476190476</v>
      </c>
      <c r="N46" s="160">
        <v>15.19047619047619</v>
      </c>
      <c r="O46" s="160">
        <v>15.904761904761905</v>
      </c>
      <c r="P46" s="162">
        <v>16.38095238095238</v>
      </c>
      <c r="Q46" s="162">
        <v>17.095238095238095</v>
      </c>
      <c r="R46" s="162">
        <v>18.095238095238095</v>
      </c>
      <c r="S46" s="160">
        <v>22.285714285714285</v>
      </c>
      <c r="T46" s="160">
        <v>19.80952380952381</v>
      </c>
      <c r="U46" s="163">
        <v>19.285714285714285</v>
      </c>
      <c r="V46" s="163">
        <v>18.238095238095237</v>
      </c>
      <c r="W46" s="163">
        <v>16.476190476190474</v>
      </c>
      <c r="X46" s="160">
        <v>15.047619047619047</v>
      </c>
      <c r="Y46" s="160">
        <v>12.095238095238095</v>
      </c>
      <c r="Z46" s="160">
        <v>10.761904761904763</v>
      </c>
      <c r="AA46" s="160">
        <v>9.7142857142857135</v>
      </c>
      <c r="AB46" s="164">
        <v>13.327380952380953</v>
      </c>
      <c r="AC46" s="161">
        <v>12.777777777777779</v>
      </c>
      <c r="AD46" s="162">
        <v>17.19047619047619</v>
      </c>
      <c r="AE46" s="163">
        <v>18</v>
      </c>
    </row>
    <row r="47" spans="2:31" x14ac:dyDescent="0.25">
      <c r="B47" s="158">
        <v>222</v>
      </c>
      <c r="C47" s="159" t="s">
        <v>164</v>
      </c>
      <c r="D47" s="160">
        <v>3.0476190476190474</v>
      </c>
      <c r="E47" s="160">
        <v>3</v>
      </c>
      <c r="F47" s="160">
        <v>3.0952380952380953</v>
      </c>
      <c r="G47" s="160">
        <v>3.0476190476190474</v>
      </c>
      <c r="H47" s="160">
        <v>3</v>
      </c>
      <c r="I47" s="160">
        <v>3</v>
      </c>
      <c r="J47" s="160">
        <v>3.3809523809523809</v>
      </c>
      <c r="K47" s="161">
        <v>5.333333333333333</v>
      </c>
      <c r="L47" s="161">
        <v>7.2380952380952381</v>
      </c>
      <c r="M47" s="161">
        <v>6.7142857142857144</v>
      </c>
      <c r="N47" s="160">
        <v>5.9047619047619051</v>
      </c>
      <c r="O47" s="160">
        <v>5.8571428571428568</v>
      </c>
      <c r="P47" s="162">
        <v>5.6190476190476186</v>
      </c>
      <c r="Q47" s="162">
        <v>5.3809523809523814</v>
      </c>
      <c r="R47" s="162">
        <v>6.3809523809523814</v>
      </c>
      <c r="S47" s="160">
        <v>6.1904761904761907</v>
      </c>
      <c r="T47" s="160">
        <v>5.333333333333333</v>
      </c>
      <c r="U47" s="163">
        <v>5.4285714285714288</v>
      </c>
      <c r="V47" s="163">
        <v>5.3809523809523814</v>
      </c>
      <c r="W47" s="163">
        <v>5.5238095238095237</v>
      </c>
      <c r="X47" s="160">
        <v>4.4285714285714288</v>
      </c>
      <c r="Y47" s="160">
        <v>4.0952380952380949</v>
      </c>
      <c r="Z47" s="160">
        <v>3.7619047619047619</v>
      </c>
      <c r="AA47" s="160">
        <v>3.0476190476190474</v>
      </c>
      <c r="AB47" s="164">
        <v>4.7162698412698409</v>
      </c>
      <c r="AC47" s="161">
        <v>6.4285714285714288</v>
      </c>
      <c r="AD47" s="162">
        <v>5.7936507936507935</v>
      </c>
      <c r="AE47" s="163">
        <v>5.4444444444444446</v>
      </c>
    </row>
    <row r="48" spans="2:31" x14ac:dyDescent="0.25">
      <c r="B48" s="158">
        <v>231</v>
      </c>
      <c r="C48" s="159" t="s">
        <v>163</v>
      </c>
      <c r="D48" s="160">
        <v>5.666666666666667</v>
      </c>
      <c r="E48" s="160">
        <v>4.333333333333333</v>
      </c>
      <c r="F48" s="160">
        <v>4</v>
      </c>
      <c r="G48" s="160">
        <v>4</v>
      </c>
      <c r="H48" s="160">
        <v>4</v>
      </c>
      <c r="I48" s="160">
        <v>4</v>
      </c>
      <c r="J48" s="160">
        <v>4</v>
      </c>
      <c r="K48" s="161">
        <v>5</v>
      </c>
      <c r="L48" s="161">
        <v>8.1904761904761898</v>
      </c>
      <c r="M48" s="161">
        <v>8.3333333333333339</v>
      </c>
      <c r="N48" s="160">
        <v>6.1904761904761907</v>
      </c>
      <c r="O48" s="160">
        <v>5.6190476190476186</v>
      </c>
      <c r="P48" s="162">
        <v>5.7619047619047619</v>
      </c>
      <c r="Q48" s="162">
        <v>7.2380952380952381</v>
      </c>
      <c r="R48" s="162">
        <v>9.2380952380952372</v>
      </c>
      <c r="S48" s="160">
        <v>13.666666666666666</v>
      </c>
      <c r="T48" s="160">
        <v>20.61904761904762</v>
      </c>
      <c r="U48" s="163">
        <v>33.714285714285715</v>
      </c>
      <c r="V48" s="163">
        <v>35.238095238095241</v>
      </c>
      <c r="W48" s="163">
        <v>27.19047619047619</v>
      </c>
      <c r="X48" s="160">
        <v>18.80952380952381</v>
      </c>
      <c r="Y48" s="160">
        <v>10.857142857142858</v>
      </c>
      <c r="Z48" s="160">
        <v>6.9047619047619051</v>
      </c>
      <c r="AA48" s="160">
        <v>4.5238095238095237</v>
      </c>
      <c r="AB48" s="164">
        <v>10.712301587301587</v>
      </c>
      <c r="AC48" s="161">
        <v>7.1746031746031749</v>
      </c>
      <c r="AD48" s="162">
        <v>7.412698412698413</v>
      </c>
      <c r="AE48" s="163">
        <v>32.047619047619051</v>
      </c>
    </row>
    <row r="49" spans="2:31" x14ac:dyDescent="0.25">
      <c r="B49" s="158">
        <v>232</v>
      </c>
      <c r="C49" s="159" t="s">
        <v>162</v>
      </c>
      <c r="D49" s="160">
        <v>8.0476190476190474</v>
      </c>
      <c r="E49" s="160">
        <v>6.7142857142857144</v>
      </c>
      <c r="F49" s="160">
        <v>5.0952380952380949</v>
      </c>
      <c r="G49" s="160">
        <v>5.2380952380952381</v>
      </c>
      <c r="H49" s="160">
        <v>5.8571428571428568</v>
      </c>
      <c r="I49" s="160">
        <v>5.666666666666667</v>
      </c>
      <c r="J49" s="160">
        <v>5.5714285714285712</v>
      </c>
      <c r="K49" s="161">
        <v>7.0476190476190474</v>
      </c>
      <c r="L49" s="161">
        <v>8.6666666666666661</v>
      </c>
      <c r="M49" s="161">
        <v>8.4761904761904763</v>
      </c>
      <c r="N49" s="160">
        <v>8.0952380952380949</v>
      </c>
      <c r="O49" s="160">
        <v>8.0476190476190474</v>
      </c>
      <c r="P49" s="162">
        <v>9.7619047619047628</v>
      </c>
      <c r="Q49" s="162">
        <v>8.3809523809523814</v>
      </c>
      <c r="R49" s="162">
        <v>9.7619047619047628</v>
      </c>
      <c r="S49" s="160">
        <v>10.857142857142858</v>
      </c>
      <c r="T49" s="160">
        <v>11.238095238095237</v>
      </c>
      <c r="U49" s="163">
        <v>13.761904761904763</v>
      </c>
      <c r="V49" s="163">
        <v>13.428571428571429</v>
      </c>
      <c r="W49" s="163">
        <v>11.380952380952381</v>
      </c>
      <c r="X49" s="160">
        <v>9</v>
      </c>
      <c r="Y49" s="160">
        <v>7.4761904761904763</v>
      </c>
      <c r="Z49" s="160">
        <v>6.666666666666667</v>
      </c>
      <c r="AA49" s="160">
        <v>6.5714285714285712</v>
      </c>
      <c r="AB49" s="164">
        <v>8.3670634920634921</v>
      </c>
      <c r="AC49" s="161">
        <v>8.0634920634920633</v>
      </c>
      <c r="AD49" s="162">
        <v>9.3015873015873023</v>
      </c>
      <c r="AE49" s="163">
        <v>12.857142857142858</v>
      </c>
    </row>
    <row r="50" spans="2:31" x14ac:dyDescent="0.25">
      <c r="B50" s="158">
        <v>241</v>
      </c>
      <c r="C50" s="159" t="s">
        <v>284</v>
      </c>
      <c r="D50" s="160">
        <v>11.904761904761905</v>
      </c>
      <c r="E50" s="160">
        <v>11.714285714285714</v>
      </c>
      <c r="F50" s="160">
        <v>11.619047619047619</v>
      </c>
      <c r="G50" s="160">
        <v>11.666666666666666</v>
      </c>
      <c r="H50" s="160">
        <v>12.285714285714286</v>
      </c>
      <c r="I50" s="160">
        <v>12.952380952380953</v>
      </c>
      <c r="J50" s="160">
        <v>11.80952380952381</v>
      </c>
      <c r="K50" s="161">
        <v>11</v>
      </c>
      <c r="L50" s="161">
        <v>11.80952380952381</v>
      </c>
      <c r="M50" s="161">
        <v>12.047619047619047</v>
      </c>
      <c r="N50" s="160">
        <v>12</v>
      </c>
      <c r="O50" s="160">
        <v>12.047619047619047</v>
      </c>
      <c r="P50" s="162">
        <v>12.19047619047619</v>
      </c>
      <c r="Q50" s="162">
        <v>12.333333333333334</v>
      </c>
      <c r="R50" s="162">
        <v>13.285714285714286</v>
      </c>
      <c r="S50" s="160">
        <v>18.19047619047619</v>
      </c>
      <c r="T50" s="160">
        <v>24.666666666666668</v>
      </c>
      <c r="U50" s="163">
        <v>33.238095238095241</v>
      </c>
      <c r="V50" s="163">
        <v>39</v>
      </c>
      <c r="W50" s="163">
        <v>37.285714285714285</v>
      </c>
      <c r="X50" s="160">
        <v>24.047619047619047</v>
      </c>
      <c r="Y50" s="160">
        <v>13.80952380952381</v>
      </c>
      <c r="Z50" s="160">
        <v>12.047619047619047</v>
      </c>
      <c r="AA50" s="160">
        <v>12</v>
      </c>
      <c r="AB50" s="164">
        <v>16.456349206349206</v>
      </c>
      <c r="AC50" s="161">
        <v>11.619047619047619</v>
      </c>
      <c r="AD50" s="162">
        <v>12.603174603174603</v>
      </c>
      <c r="AE50" s="163">
        <v>36.507936507936506</v>
      </c>
    </row>
    <row r="51" spans="2:31" x14ac:dyDescent="0.25">
      <c r="B51" s="158">
        <v>242</v>
      </c>
      <c r="C51" s="159" t="s">
        <v>285</v>
      </c>
      <c r="D51" s="160">
        <v>12.761904761904763</v>
      </c>
      <c r="E51" s="160">
        <v>13.761904761904763</v>
      </c>
      <c r="F51" s="160">
        <v>15.19047619047619</v>
      </c>
      <c r="G51" s="160">
        <v>13.666666666666666</v>
      </c>
      <c r="H51" s="160">
        <v>14.714285714285714</v>
      </c>
      <c r="I51" s="160">
        <v>13.80952380952381</v>
      </c>
      <c r="J51" s="160">
        <v>11.238095238095237</v>
      </c>
      <c r="K51" s="161">
        <v>11.952380952380953</v>
      </c>
      <c r="L51" s="161">
        <v>17.952380952380953</v>
      </c>
      <c r="M51" s="161">
        <v>18.61904761904762</v>
      </c>
      <c r="N51" s="160">
        <v>14.285714285714286</v>
      </c>
      <c r="O51" s="160">
        <v>13.666666666666666</v>
      </c>
      <c r="P51" s="162">
        <v>13.904761904761905</v>
      </c>
      <c r="Q51" s="162">
        <v>14.142857142857142</v>
      </c>
      <c r="R51" s="162">
        <v>14.047619047619047</v>
      </c>
      <c r="S51" s="160">
        <v>14.523809523809524</v>
      </c>
      <c r="T51" s="160">
        <v>15</v>
      </c>
      <c r="U51" s="163">
        <v>14.142857142857142</v>
      </c>
      <c r="V51" s="163">
        <v>14.047619047619047</v>
      </c>
      <c r="W51" s="163">
        <v>13.666666666666666</v>
      </c>
      <c r="X51" s="160">
        <v>13.142857142857142</v>
      </c>
      <c r="Y51" s="160">
        <v>13</v>
      </c>
      <c r="Z51" s="160">
        <v>12.952380952380953</v>
      </c>
      <c r="AA51" s="160">
        <v>13.095238095238095</v>
      </c>
      <c r="AB51" s="164">
        <v>14.053571428571429</v>
      </c>
      <c r="AC51" s="161">
        <v>16.174603174603174</v>
      </c>
      <c r="AD51" s="162">
        <v>14.031746031746032</v>
      </c>
      <c r="AE51" s="163">
        <v>13.952380952380953</v>
      </c>
    </row>
    <row r="52" spans="2:31" x14ac:dyDescent="0.25">
      <c r="B52" s="158">
        <v>251</v>
      </c>
      <c r="C52" s="159" t="s">
        <v>225</v>
      </c>
      <c r="D52" s="160">
        <v>12.619047619047619</v>
      </c>
      <c r="E52" s="160">
        <v>12.476190476190476</v>
      </c>
      <c r="F52" s="160">
        <v>15.380952380952381</v>
      </c>
      <c r="G52" s="160">
        <v>12.761904761904763</v>
      </c>
      <c r="H52" s="160">
        <v>17.80952380952381</v>
      </c>
      <c r="I52" s="160">
        <v>18.095238095238095</v>
      </c>
      <c r="J52" s="160">
        <v>15.952380952380953</v>
      </c>
      <c r="K52" s="161">
        <v>12.19047619047619</v>
      </c>
      <c r="L52" s="161">
        <v>11.857142857142858</v>
      </c>
      <c r="M52" s="161">
        <v>12.619047619047619</v>
      </c>
      <c r="N52" s="160">
        <v>13.142857142857142</v>
      </c>
      <c r="O52" s="160">
        <v>13.857142857142858</v>
      </c>
      <c r="P52" s="162">
        <v>13.80952380952381</v>
      </c>
      <c r="Q52" s="162">
        <v>14</v>
      </c>
      <c r="R52" s="162">
        <v>13.571428571428571</v>
      </c>
      <c r="S52" s="160">
        <v>14.619047619047619</v>
      </c>
      <c r="T52" s="160">
        <v>17.61904761904762</v>
      </c>
      <c r="U52" s="163">
        <v>24.38095238095238</v>
      </c>
      <c r="V52" s="163">
        <v>25.952380952380953</v>
      </c>
      <c r="W52" s="163">
        <v>21.047619047619047</v>
      </c>
      <c r="X52" s="160">
        <v>14.761904761904763</v>
      </c>
      <c r="Y52" s="160">
        <v>12.476190476190476</v>
      </c>
      <c r="Z52" s="160">
        <v>12.095238095238095</v>
      </c>
      <c r="AA52" s="160">
        <v>12.80952380952381</v>
      </c>
      <c r="AB52" s="164">
        <v>15.246031746031745</v>
      </c>
      <c r="AC52" s="161">
        <v>12.222222222222221</v>
      </c>
      <c r="AD52" s="162">
        <v>13.793650793650794</v>
      </c>
      <c r="AE52" s="163">
        <v>23.793650793650794</v>
      </c>
    </row>
    <row r="53" spans="2:31" x14ac:dyDescent="0.25">
      <c r="B53" s="158">
        <v>252</v>
      </c>
      <c r="C53" s="159" t="s">
        <v>224</v>
      </c>
      <c r="D53" s="160">
        <v>14.380952380952381</v>
      </c>
      <c r="E53" s="160">
        <v>15.857142857142858</v>
      </c>
      <c r="F53" s="160">
        <v>17.523809523809526</v>
      </c>
      <c r="G53" s="160">
        <v>20.666666666666668</v>
      </c>
      <c r="H53" s="160">
        <v>18.80952380952381</v>
      </c>
      <c r="I53" s="160">
        <v>17.428571428571427</v>
      </c>
      <c r="J53" s="160">
        <v>16.142857142857142</v>
      </c>
      <c r="K53" s="161">
        <v>11.047619047619047</v>
      </c>
      <c r="L53" s="161">
        <v>12.142857142857142</v>
      </c>
      <c r="M53" s="161">
        <v>13</v>
      </c>
      <c r="N53" s="160">
        <v>13.380952380952381</v>
      </c>
      <c r="O53" s="160">
        <v>14.714285714285714</v>
      </c>
      <c r="P53" s="162">
        <v>15.904761904761905</v>
      </c>
      <c r="Q53" s="162">
        <v>16.19047619047619</v>
      </c>
      <c r="R53" s="162">
        <v>18.19047619047619</v>
      </c>
      <c r="S53" s="160">
        <v>19.952380952380953</v>
      </c>
      <c r="T53" s="160">
        <v>17.904761904761905</v>
      </c>
      <c r="U53" s="163">
        <v>17.714285714285715</v>
      </c>
      <c r="V53" s="163">
        <v>17.38095238095238</v>
      </c>
      <c r="W53" s="163">
        <v>17.428571428571427</v>
      </c>
      <c r="X53" s="160">
        <v>13.952380952380953</v>
      </c>
      <c r="Y53" s="160">
        <v>13.523809523809524</v>
      </c>
      <c r="Z53" s="160">
        <v>13.857142857142858</v>
      </c>
      <c r="AA53" s="160">
        <v>13.857142857142858</v>
      </c>
      <c r="AB53" s="164">
        <v>15.873015873015873</v>
      </c>
      <c r="AC53" s="161">
        <v>12.063492063492063</v>
      </c>
      <c r="AD53" s="162">
        <v>16.761904761904763</v>
      </c>
      <c r="AE53" s="163">
        <v>17.50793650793651</v>
      </c>
    </row>
    <row r="54" spans="2:31" x14ac:dyDescent="0.25">
      <c r="B54" s="158">
        <v>261</v>
      </c>
      <c r="C54" s="159" t="s">
        <v>286</v>
      </c>
      <c r="D54" s="160">
        <v>4.0952380952380949</v>
      </c>
      <c r="E54" s="160">
        <v>4.1428571428571432</v>
      </c>
      <c r="F54" s="160">
        <v>4.2380952380952381</v>
      </c>
      <c r="G54" s="160">
        <v>4.4285714285714288</v>
      </c>
      <c r="H54" s="160">
        <v>4.3809523809523814</v>
      </c>
      <c r="I54" s="160">
        <v>4.4285714285714288</v>
      </c>
      <c r="J54" s="160">
        <v>4.2380952380952381</v>
      </c>
      <c r="K54" s="161">
        <v>5</v>
      </c>
      <c r="L54" s="161">
        <v>7.9047619047619051</v>
      </c>
      <c r="M54" s="161">
        <v>9.2380952380952372</v>
      </c>
      <c r="N54" s="160">
        <v>8.0952380952380949</v>
      </c>
      <c r="O54" s="160">
        <v>7.2380952380952381</v>
      </c>
      <c r="P54" s="162">
        <v>7.6190476190476186</v>
      </c>
      <c r="Q54" s="162">
        <v>7.2380952380952381</v>
      </c>
      <c r="R54" s="162">
        <v>8.2857142857142865</v>
      </c>
      <c r="S54" s="160">
        <v>8.4761904761904763</v>
      </c>
      <c r="T54" s="160">
        <v>8.0476190476190474</v>
      </c>
      <c r="U54" s="163">
        <v>7.333333333333333</v>
      </c>
      <c r="V54" s="163">
        <v>8.3809523809523814</v>
      </c>
      <c r="W54" s="163">
        <v>7.6190476190476186</v>
      </c>
      <c r="X54" s="160">
        <v>5.0952380952380949</v>
      </c>
      <c r="Y54" s="160">
        <v>4.666666666666667</v>
      </c>
      <c r="Z54" s="160">
        <v>4.4285714285714288</v>
      </c>
      <c r="AA54" s="160">
        <v>4.0952380952380949</v>
      </c>
      <c r="AB54" s="164">
        <v>6.1964285714285712</v>
      </c>
      <c r="AC54" s="161">
        <v>7.3809523809523814</v>
      </c>
      <c r="AD54" s="162">
        <v>7.7142857142857144</v>
      </c>
      <c r="AE54" s="163">
        <v>7.7777777777777777</v>
      </c>
    </row>
    <row r="55" spans="2:31" x14ac:dyDescent="0.25">
      <c r="B55" s="158">
        <v>262</v>
      </c>
      <c r="C55" s="159" t="s">
        <v>287</v>
      </c>
      <c r="D55" s="160">
        <v>4.0476190476190474</v>
      </c>
      <c r="E55" s="160">
        <v>4</v>
      </c>
      <c r="F55" s="160">
        <v>4.0476190476190474</v>
      </c>
      <c r="G55" s="160">
        <v>4.0952380952380949</v>
      </c>
      <c r="H55" s="160">
        <v>4.0476190476190474</v>
      </c>
      <c r="I55" s="160">
        <v>4.2380952380952381</v>
      </c>
      <c r="J55" s="160">
        <v>4.2857142857142856</v>
      </c>
      <c r="K55" s="161">
        <v>8.3809523809523814</v>
      </c>
      <c r="L55" s="161">
        <v>11.952380952380953</v>
      </c>
      <c r="M55" s="161">
        <v>8.4285714285714288</v>
      </c>
      <c r="N55" s="160">
        <v>7.4285714285714288</v>
      </c>
      <c r="O55" s="160">
        <v>8.0952380952380949</v>
      </c>
      <c r="P55" s="162">
        <v>8.7142857142857135</v>
      </c>
      <c r="Q55" s="162">
        <v>8.3333333333333339</v>
      </c>
      <c r="R55" s="162">
        <v>9.8571428571428577</v>
      </c>
      <c r="S55" s="160">
        <v>12.047619047619047</v>
      </c>
      <c r="T55" s="160">
        <v>15.238095238095237</v>
      </c>
      <c r="U55" s="163">
        <v>16.38095238095238</v>
      </c>
      <c r="V55" s="163">
        <v>16.095238095238095</v>
      </c>
      <c r="W55" s="163">
        <v>14.19047619047619</v>
      </c>
      <c r="X55" s="160">
        <v>10.80952380952381</v>
      </c>
      <c r="Y55" s="160">
        <v>6.8095238095238093</v>
      </c>
      <c r="Z55" s="160">
        <v>5.1428571428571432</v>
      </c>
      <c r="AA55" s="160">
        <v>4.4285714285714288</v>
      </c>
      <c r="AB55" s="164">
        <v>8.3789682539682548</v>
      </c>
      <c r="AC55" s="161">
        <v>9.587301587301587</v>
      </c>
      <c r="AD55" s="162">
        <v>8.9682539682539684</v>
      </c>
      <c r="AE55" s="163">
        <v>15.555555555555555</v>
      </c>
    </row>
    <row r="56" spans="2:31" x14ac:dyDescent="0.25">
      <c r="B56" s="158">
        <v>271</v>
      </c>
      <c r="C56" s="159" t="s">
        <v>223</v>
      </c>
      <c r="D56" s="160">
        <v>5.7619047619047619</v>
      </c>
      <c r="E56" s="160">
        <v>4.9523809523809526</v>
      </c>
      <c r="F56" s="160">
        <v>5.1428571428571432</v>
      </c>
      <c r="G56" s="160">
        <v>5.1904761904761907</v>
      </c>
      <c r="H56" s="160">
        <v>5.333333333333333</v>
      </c>
      <c r="I56" s="160">
        <v>4.9047619047619051</v>
      </c>
      <c r="J56" s="160">
        <v>3.9523809523809526</v>
      </c>
      <c r="K56" s="161">
        <v>4.333333333333333</v>
      </c>
      <c r="L56" s="161">
        <v>4.9047619047619051</v>
      </c>
      <c r="M56" s="161">
        <v>4.9523809523809526</v>
      </c>
      <c r="N56" s="160">
        <v>5</v>
      </c>
      <c r="O56" s="160">
        <v>5.8095238095238093</v>
      </c>
      <c r="P56" s="162">
        <v>5.7619047619047619</v>
      </c>
      <c r="Q56" s="162">
        <v>5.5714285714285712</v>
      </c>
      <c r="R56" s="162">
        <v>5.8571428571428568</v>
      </c>
      <c r="S56" s="160">
        <v>5.7619047619047619</v>
      </c>
      <c r="T56" s="160">
        <v>6.2857142857142856</v>
      </c>
      <c r="U56" s="163">
        <v>6.666666666666667</v>
      </c>
      <c r="V56" s="163">
        <v>7.2857142857142856</v>
      </c>
      <c r="W56" s="163">
        <v>7.1428571428571432</v>
      </c>
      <c r="X56" s="160">
        <v>5.9047619047619051</v>
      </c>
      <c r="Y56" s="160">
        <v>5.4761904761904763</v>
      </c>
      <c r="Z56" s="160">
        <v>5.1428571428571432</v>
      </c>
      <c r="AA56" s="160">
        <v>5.7142857142857144</v>
      </c>
      <c r="AB56" s="164">
        <v>5.5337301587301591</v>
      </c>
      <c r="AC56" s="161">
        <v>4.7301587301587302</v>
      </c>
      <c r="AD56" s="162">
        <v>5.7301587301587302</v>
      </c>
      <c r="AE56" s="163">
        <v>7.0317460317460316</v>
      </c>
    </row>
    <row r="57" spans="2:31" x14ac:dyDescent="0.25">
      <c r="B57" s="158">
        <v>272</v>
      </c>
      <c r="C57" s="159" t="s">
        <v>222</v>
      </c>
      <c r="D57" s="160">
        <v>7.0952380952380949</v>
      </c>
      <c r="E57" s="160">
        <v>5.7142857142857144</v>
      </c>
      <c r="F57" s="160">
        <v>5.8095238095238093</v>
      </c>
      <c r="G57" s="160">
        <v>5.5238095238095237</v>
      </c>
      <c r="H57" s="160">
        <v>6.5238095238095237</v>
      </c>
      <c r="I57" s="160">
        <v>5.3809523809523814</v>
      </c>
      <c r="J57" s="160">
        <v>6.4761904761904763</v>
      </c>
      <c r="K57" s="161">
        <v>22.666666666666668</v>
      </c>
      <c r="L57" s="161">
        <v>24.857142857142858</v>
      </c>
      <c r="M57" s="161">
        <v>21.095238095238095</v>
      </c>
      <c r="N57" s="160">
        <v>21.904761904761905</v>
      </c>
      <c r="O57" s="160">
        <v>22.476190476190474</v>
      </c>
      <c r="P57" s="162">
        <v>20.61904761904762</v>
      </c>
      <c r="Q57" s="162">
        <v>16.285714285714285</v>
      </c>
      <c r="R57" s="162">
        <v>11.761904761904763</v>
      </c>
      <c r="S57" s="160">
        <v>7.7619047619047619</v>
      </c>
      <c r="T57" s="160">
        <v>8.4285714285714288</v>
      </c>
      <c r="U57" s="163">
        <v>10.095238095238095</v>
      </c>
      <c r="V57" s="163">
        <v>11.904761904761905</v>
      </c>
      <c r="W57" s="163">
        <v>11.761904761904763</v>
      </c>
      <c r="X57" s="160">
        <v>8.8571428571428577</v>
      </c>
      <c r="Y57" s="160">
        <v>6.4285714285714288</v>
      </c>
      <c r="Z57" s="160">
        <v>5.9047619047619051</v>
      </c>
      <c r="AA57" s="160">
        <v>6.8571428571428568</v>
      </c>
      <c r="AB57" s="164">
        <v>11.757936507936508</v>
      </c>
      <c r="AC57" s="161">
        <v>22.873015873015873</v>
      </c>
      <c r="AD57" s="162">
        <v>16.222222222222221</v>
      </c>
      <c r="AE57" s="163">
        <v>11.253968253968255</v>
      </c>
    </row>
    <row r="58" spans="2:31" x14ac:dyDescent="0.25">
      <c r="B58" s="158">
        <v>281</v>
      </c>
      <c r="C58" s="159" t="s">
        <v>288</v>
      </c>
      <c r="D58" s="160">
        <v>2.4285714285714284</v>
      </c>
      <c r="E58" s="160">
        <v>2.2857142857142856</v>
      </c>
      <c r="F58" s="160">
        <v>2.8333333333333335</v>
      </c>
      <c r="G58" s="160">
        <v>3</v>
      </c>
      <c r="H58" s="160">
        <v>2.4285714285714284</v>
      </c>
      <c r="I58" s="160">
        <v>3.6666666666666665</v>
      </c>
      <c r="J58" s="160">
        <v>3.5</v>
      </c>
      <c r="K58" s="161">
        <v>3</v>
      </c>
      <c r="L58" s="161">
        <v>3.1666666666666665</v>
      </c>
      <c r="M58" s="161">
        <v>3.1666666666666665</v>
      </c>
      <c r="N58" s="160">
        <v>3.3333333333333335</v>
      </c>
      <c r="O58" s="160">
        <v>3.1666666666666665</v>
      </c>
      <c r="P58" s="162">
        <v>3.1428571428571428</v>
      </c>
      <c r="Q58" s="162">
        <v>3.1428571428571428</v>
      </c>
      <c r="R58" s="162">
        <v>3</v>
      </c>
      <c r="S58" s="160">
        <v>3</v>
      </c>
      <c r="T58" s="160">
        <v>3</v>
      </c>
      <c r="U58" s="163">
        <v>3.2857142857142856</v>
      </c>
      <c r="V58" s="163">
        <v>3.2857142857142856</v>
      </c>
      <c r="W58" s="163">
        <v>3.2857142857142856</v>
      </c>
      <c r="X58" s="160">
        <v>3</v>
      </c>
      <c r="Y58" s="160">
        <v>3</v>
      </c>
      <c r="Z58" s="160">
        <v>3</v>
      </c>
      <c r="AA58" s="160">
        <v>2.8571428571428572</v>
      </c>
      <c r="AB58" s="164">
        <v>3.0314465408805034</v>
      </c>
      <c r="AC58" s="161">
        <v>3.1111111111111112</v>
      </c>
      <c r="AD58" s="162">
        <v>3.0952380952380953</v>
      </c>
      <c r="AE58" s="163">
        <v>3.2857142857142856</v>
      </c>
    </row>
    <row r="59" spans="2:31" x14ac:dyDescent="0.25">
      <c r="B59" s="158">
        <v>282</v>
      </c>
      <c r="C59" s="159" t="s">
        <v>289</v>
      </c>
      <c r="D59" s="160">
        <v>3.1428571428571428</v>
      </c>
      <c r="E59" s="160">
        <v>4</v>
      </c>
      <c r="F59" s="160">
        <v>4.4285714285714288</v>
      </c>
      <c r="G59" s="160">
        <v>3.8333333333333335</v>
      </c>
      <c r="H59" s="160">
        <v>2.5714285714285716</v>
      </c>
      <c r="I59" s="160">
        <v>4.833333333333333</v>
      </c>
      <c r="J59" s="160">
        <v>2.8333333333333335</v>
      </c>
      <c r="K59" s="161">
        <v>3</v>
      </c>
      <c r="L59" s="161">
        <v>4</v>
      </c>
      <c r="M59" s="161">
        <v>4.5</v>
      </c>
      <c r="N59" s="160">
        <v>3</v>
      </c>
      <c r="O59" s="160">
        <v>3</v>
      </c>
      <c r="P59" s="162">
        <v>3.2857142857142856</v>
      </c>
      <c r="Q59" s="162">
        <v>3.1428571428571428</v>
      </c>
      <c r="R59" s="162">
        <v>3.1428571428571428</v>
      </c>
      <c r="S59" s="160">
        <v>3.7142857142857144</v>
      </c>
      <c r="T59" s="160">
        <v>4.7142857142857144</v>
      </c>
      <c r="U59" s="163">
        <v>7.2857142857142856</v>
      </c>
      <c r="V59" s="163">
        <v>10.857142857142858</v>
      </c>
      <c r="W59" s="163">
        <v>10.571428571428571</v>
      </c>
      <c r="X59" s="160">
        <v>7.2857142857142856</v>
      </c>
      <c r="Y59" s="160">
        <v>3.7142857142857144</v>
      </c>
      <c r="Z59" s="160">
        <v>2.8571428571428572</v>
      </c>
      <c r="AA59" s="160">
        <v>3.1428571428571428</v>
      </c>
      <c r="AB59" s="164">
        <v>4.4937500000000004</v>
      </c>
      <c r="AC59" s="161">
        <v>3.8333333333333335</v>
      </c>
      <c r="AD59" s="162">
        <v>3.1904761904761907</v>
      </c>
      <c r="AE59" s="163">
        <v>9.5714285714285712</v>
      </c>
    </row>
    <row r="60" spans="2:31" x14ac:dyDescent="0.25">
      <c r="B60" s="158">
        <v>291</v>
      </c>
      <c r="C60" s="159" t="s">
        <v>221</v>
      </c>
      <c r="D60" s="160">
        <v>13.142857142857142</v>
      </c>
      <c r="E60" s="160">
        <v>13.238095238095237</v>
      </c>
      <c r="F60" s="160">
        <v>13.238095238095237</v>
      </c>
      <c r="G60" s="160">
        <v>14.333333333333334</v>
      </c>
      <c r="H60" s="160">
        <v>13.380952380952381</v>
      </c>
      <c r="I60" s="160">
        <v>13.047619047619047</v>
      </c>
      <c r="J60" s="160">
        <v>14.285714285714286</v>
      </c>
      <c r="K60" s="161">
        <v>22.238095238095237</v>
      </c>
      <c r="L60" s="161">
        <v>40.095238095238095</v>
      </c>
      <c r="M60" s="161">
        <v>35.666666666666664</v>
      </c>
      <c r="N60" s="160">
        <v>30.761904761904763</v>
      </c>
      <c r="O60" s="160">
        <v>26.857142857142858</v>
      </c>
      <c r="P60" s="162">
        <v>27.714285714285715</v>
      </c>
      <c r="Q60" s="162">
        <v>27.476190476190474</v>
      </c>
      <c r="R60" s="162">
        <v>27.904761904761905</v>
      </c>
      <c r="S60" s="160">
        <v>27.238095238095237</v>
      </c>
      <c r="T60" s="160">
        <v>28.476190476190474</v>
      </c>
      <c r="U60" s="163">
        <v>31.571428571428573</v>
      </c>
      <c r="V60" s="163">
        <v>35.666666666666664</v>
      </c>
      <c r="W60" s="163">
        <v>30.38095238095238</v>
      </c>
      <c r="X60" s="160">
        <v>20.523809523809526</v>
      </c>
      <c r="Y60" s="160">
        <v>15.19047619047619</v>
      </c>
      <c r="Z60" s="160">
        <v>14.285714285714286</v>
      </c>
      <c r="AA60" s="160">
        <v>13.761904761904763</v>
      </c>
      <c r="AB60" s="164">
        <v>22.936507936507937</v>
      </c>
      <c r="AC60" s="161">
        <v>32.666666666666664</v>
      </c>
      <c r="AD60" s="162">
        <v>27.698412698412699</v>
      </c>
      <c r="AE60" s="163">
        <v>32.539682539682538</v>
      </c>
    </row>
    <row r="61" spans="2:31" x14ac:dyDescent="0.25">
      <c r="B61" s="158">
        <v>292</v>
      </c>
      <c r="C61" s="159" t="s">
        <v>220</v>
      </c>
      <c r="D61" s="160">
        <v>13.238095238095237</v>
      </c>
      <c r="E61" s="160">
        <v>12.952380952380953</v>
      </c>
      <c r="F61" s="160">
        <v>12.952380952380953</v>
      </c>
      <c r="G61" s="160">
        <v>13.380952380952381</v>
      </c>
      <c r="H61" s="160">
        <v>13.619047619047619</v>
      </c>
      <c r="I61" s="160">
        <v>13.142857142857142</v>
      </c>
      <c r="J61" s="160">
        <v>14.095238095238095</v>
      </c>
      <c r="K61" s="161">
        <v>15.857142857142858</v>
      </c>
      <c r="L61" s="161">
        <v>26.19047619047619</v>
      </c>
      <c r="M61" s="161">
        <v>25.761904761904763</v>
      </c>
      <c r="N61" s="160">
        <v>22.761904761904763</v>
      </c>
      <c r="O61" s="160">
        <v>19.428571428571427</v>
      </c>
      <c r="P61" s="162">
        <v>19.19047619047619</v>
      </c>
      <c r="Q61" s="162">
        <v>21.952380952380953</v>
      </c>
      <c r="R61" s="162">
        <v>26.38095238095238</v>
      </c>
      <c r="S61" s="160">
        <v>29.428571428571427</v>
      </c>
      <c r="T61" s="160">
        <v>34.095238095238095</v>
      </c>
      <c r="U61" s="163">
        <v>40.142857142857146</v>
      </c>
      <c r="V61" s="163">
        <v>51.19047619047619</v>
      </c>
      <c r="W61" s="163">
        <v>52.904761904761905</v>
      </c>
      <c r="X61" s="160">
        <v>31.285714285714285</v>
      </c>
      <c r="Y61" s="160">
        <v>18.952380952380953</v>
      </c>
      <c r="Z61" s="160">
        <v>15.80952380952381</v>
      </c>
      <c r="AA61" s="160">
        <v>14.142857142857142</v>
      </c>
      <c r="AB61" s="164">
        <v>23.285714285714285</v>
      </c>
      <c r="AC61" s="161">
        <v>22.603174603174605</v>
      </c>
      <c r="AD61" s="162">
        <v>22.50793650793651</v>
      </c>
      <c r="AE61" s="163">
        <v>48.079365079365083</v>
      </c>
    </row>
    <row r="62" spans="2:31" x14ac:dyDescent="0.25">
      <c r="B62" s="158">
        <v>301</v>
      </c>
      <c r="C62" s="159" t="s">
        <v>219</v>
      </c>
      <c r="D62" s="160">
        <v>8.5238095238095237</v>
      </c>
      <c r="E62" s="160">
        <v>8.0952380952380949</v>
      </c>
      <c r="F62" s="160">
        <v>8.0476190476190474</v>
      </c>
      <c r="G62" s="160">
        <v>8.1904761904761898</v>
      </c>
      <c r="H62" s="160">
        <v>8.3333333333333339</v>
      </c>
      <c r="I62" s="160">
        <v>8.3333333333333339</v>
      </c>
      <c r="J62" s="160">
        <v>8.9523809523809526</v>
      </c>
      <c r="K62" s="161">
        <v>12.047619047619047</v>
      </c>
      <c r="L62" s="161">
        <v>15.666666666666666</v>
      </c>
      <c r="M62" s="161">
        <v>13.380952380952381</v>
      </c>
      <c r="N62" s="160">
        <v>11.761904761904763</v>
      </c>
      <c r="O62" s="160">
        <v>11.904761904761905</v>
      </c>
      <c r="P62" s="162">
        <v>12.476190476190476</v>
      </c>
      <c r="Q62" s="162">
        <v>12.142857142857142</v>
      </c>
      <c r="R62" s="162">
        <v>14.523809523809524</v>
      </c>
      <c r="S62" s="160">
        <v>15.142857142857142</v>
      </c>
      <c r="T62" s="160">
        <v>17.095238095238095</v>
      </c>
      <c r="U62" s="163">
        <v>20.714285714285715</v>
      </c>
      <c r="V62" s="163">
        <v>26.857142857142858</v>
      </c>
      <c r="W62" s="163">
        <v>23.61904761904762</v>
      </c>
      <c r="X62" s="160">
        <v>13.095238095238095</v>
      </c>
      <c r="Y62" s="160">
        <v>9.8571428571428577</v>
      </c>
      <c r="Z62" s="160">
        <v>9.1428571428571423</v>
      </c>
      <c r="AA62" s="160">
        <v>8.7619047619047628</v>
      </c>
      <c r="AB62" s="164">
        <v>12.777777777777779</v>
      </c>
      <c r="AC62" s="161">
        <v>13.698412698412698</v>
      </c>
      <c r="AD62" s="162">
        <v>13.047619047619047</v>
      </c>
      <c r="AE62" s="163">
        <v>23.730158730158731</v>
      </c>
    </row>
    <row r="63" spans="2:31" x14ac:dyDescent="0.25">
      <c r="B63" s="158">
        <v>302</v>
      </c>
      <c r="C63" s="159" t="s">
        <v>218</v>
      </c>
      <c r="D63" s="160">
        <v>8.4761904761904763</v>
      </c>
      <c r="E63" s="160">
        <v>8.1904761904761898</v>
      </c>
      <c r="F63" s="160">
        <v>8.1904761904761898</v>
      </c>
      <c r="G63" s="160">
        <v>8.1904761904761898</v>
      </c>
      <c r="H63" s="160">
        <v>8.0476190476190474</v>
      </c>
      <c r="I63" s="160">
        <v>8</v>
      </c>
      <c r="J63" s="160">
        <v>10.047619047619047</v>
      </c>
      <c r="K63" s="161">
        <v>20.952380952380953</v>
      </c>
      <c r="L63" s="161">
        <v>16.285714285714285</v>
      </c>
      <c r="M63" s="161">
        <v>10.714285714285714</v>
      </c>
      <c r="N63" s="160">
        <v>11.619047619047619</v>
      </c>
      <c r="O63" s="160">
        <v>13.142857142857142</v>
      </c>
      <c r="P63" s="162">
        <v>12.523809523809524</v>
      </c>
      <c r="Q63" s="162">
        <v>10.761904761904763</v>
      </c>
      <c r="R63" s="162">
        <v>12</v>
      </c>
      <c r="S63" s="160">
        <v>14.857142857142858</v>
      </c>
      <c r="T63" s="160">
        <v>14.761904761904763</v>
      </c>
      <c r="U63" s="163">
        <v>13.952380952380953</v>
      </c>
      <c r="V63" s="163">
        <v>14</v>
      </c>
      <c r="W63" s="163">
        <v>12.523809523809524</v>
      </c>
      <c r="X63" s="160">
        <v>10.666666666666666</v>
      </c>
      <c r="Y63" s="160">
        <v>9.7619047619047628</v>
      </c>
      <c r="Z63" s="160">
        <v>9.8095238095238102</v>
      </c>
      <c r="AA63" s="160">
        <v>9.4285714285714288</v>
      </c>
      <c r="AB63" s="164">
        <v>11.537698412698413</v>
      </c>
      <c r="AC63" s="161">
        <v>15.984126984126984</v>
      </c>
      <c r="AD63" s="162">
        <v>11.761904761904763</v>
      </c>
      <c r="AE63" s="163">
        <v>13.492063492063492</v>
      </c>
    </row>
    <row r="64" spans="2:31" x14ac:dyDescent="0.25">
      <c r="B64" s="158">
        <v>312</v>
      </c>
      <c r="C64" s="159" t="s">
        <v>217</v>
      </c>
      <c r="D64" s="160">
        <v>45</v>
      </c>
      <c r="E64" s="160">
        <v>51.047619047619051</v>
      </c>
      <c r="F64" s="160">
        <v>46.80952380952381</v>
      </c>
      <c r="G64" s="160">
        <v>53</v>
      </c>
      <c r="H64" s="160">
        <v>71.285714285714292</v>
      </c>
      <c r="I64" s="160">
        <v>58.285714285714285</v>
      </c>
      <c r="J64" s="160">
        <v>38.285714285714285</v>
      </c>
      <c r="K64" s="161">
        <v>25.714285714285715</v>
      </c>
      <c r="L64" s="161">
        <v>34</v>
      </c>
      <c r="M64" s="161">
        <v>42.19047619047619</v>
      </c>
      <c r="N64" s="160">
        <v>53.238095238095241</v>
      </c>
      <c r="O64" s="160">
        <v>54.285714285714285</v>
      </c>
      <c r="P64" s="162">
        <v>57.047619047619051</v>
      </c>
      <c r="Q64" s="162">
        <v>60</v>
      </c>
      <c r="R64" s="162">
        <v>58.523809523809526</v>
      </c>
      <c r="S64" s="160">
        <v>62.714285714285715</v>
      </c>
      <c r="T64" s="160">
        <v>73.476190476190482</v>
      </c>
      <c r="U64" s="163">
        <v>55.38095238095238</v>
      </c>
      <c r="V64" s="163">
        <v>59.523809523809526</v>
      </c>
      <c r="W64" s="163">
        <v>57.571428571428569</v>
      </c>
      <c r="X64" s="160">
        <v>54.666666666666664</v>
      </c>
      <c r="Y64" s="160">
        <v>48.666666666666664</v>
      </c>
      <c r="Z64" s="160">
        <v>38.523809523809526</v>
      </c>
      <c r="AA64" s="160">
        <v>44.952380952380949</v>
      </c>
      <c r="AB64" s="164">
        <v>51.841269841269842</v>
      </c>
      <c r="AC64" s="161">
        <v>33.968253968253968</v>
      </c>
      <c r="AD64" s="162">
        <v>58.523809523809526</v>
      </c>
      <c r="AE64" s="163">
        <v>57.492063492063494</v>
      </c>
    </row>
    <row r="65" spans="2:31" x14ac:dyDescent="0.25">
      <c r="B65" s="158">
        <v>321</v>
      </c>
      <c r="C65" s="159" t="s">
        <v>216</v>
      </c>
      <c r="D65" s="160">
        <v>17.952380952380953</v>
      </c>
      <c r="E65" s="160">
        <v>19.095238095238095</v>
      </c>
      <c r="F65" s="160">
        <v>20.19047619047619</v>
      </c>
      <c r="G65" s="160">
        <v>21.047619047619047</v>
      </c>
      <c r="H65" s="160">
        <v>22.19047619047619</v>
      </c>
      <c r="I65" s="160">
        <v>21.19047619047619</v>
      </c>
      <c r="J65" s="160">
        <v>18.238095238095237</v>
      </c>
      <c r="K65" s="161">
        <v>16.285714285714285</v>
      </c>
      <c r="L65" s="161">
        <v>19.761904761904763</v>
      </c>
      <c r="M65" s="161">
        <v>18.142857142857142</v>
      </c>
      <c r="N65" s="160">
        <v>16.61904761904762</v>
      </c>
      <c r="O65" s="160">
        <v>17.61904761904762</v>
      </c>
      <c r="P65" s="162">
        <v>17.333333333333332</v>
      </c>
      <c r="Q65" s="162">
        <v>17.904761904761905</v>
      </c>
      <c r="R65" s="162">
        <v>18.714285714285715</v>
      </c>
      <c r="S65" s="160">
        <v>19.571428571428573</v>
      </c>
      <c r="T65" s="160">
        <v>20.142857142857142</v>
      </c>
      <c r="U65" s="163">
        <v>24.857142857142858</v>
      </c>
      <c r="V65" s="163">
        <v>30.19047619047619</v>
      </c>
      <c r="W65" s="163">
        <v>27.714285714285715</v>
      </c>
      <c r="X65" s="160">
        <v>20.80952380952381</v>
      </c>
      <c r="Y65" s="160">
        <v>19.80952380952381</v>
      </c>
      <c r="Z65" s="160">
        <v>19.285714285714285</v>
      </c>
      <c r="AA65" s="160">
        <v>18.19047619047619</v>
      </c>
      <c r="AB65" s="164">
        <v>20.11904761904762</v>
      </c>
      <c r="AC65" s="161">
        <v>18.063492063492063</v>
      </c>
      <c r="AD65" s="162">
        <v>17.984126984126984</v>
      </c>
      <c r="AE65" s="163">
        <v>27.587301587301589</v>
      </c>
    </row>
    <row r="66" spans="2:31" x14ac:dyDescent="0.25">
      <c r="B66" s="158">
        <v>322</v>
      </c>
      <c r="C66" s="159" t="s">
        <v>215</v>
      </c>
      <c r="D66" s="160">
        <v>16.476190476190474</v>
      </c>
      <c r="E66" s="160">
        <v>16.095238095238095</v>
      </c>
      <c r="F66" s="160">
        <v>16.80952380952381</v>
      </c>
      <c r="G66" s="160">
        <v>16.904761904761905</v>
      </c>
      <c r="H66" s="160">
        <v>19.80952380952381</v>
      </c>
      <c r="I66" s="160">
        <v>19.285714285714285</v>
      </c>
      <c r="J66" s="160">
        <v>15.285714285714286</v>
      </c>
      <c r="K66" s="161">
        <v>16.19047619047619</v>
      </c>
      <c r="L66" s="161">
        <v>17.19047619047619</v>
      </c>
      <c r="M66" s="161">
        <v>16.095238095238095</v>
      </c>
      <c r="N66" s="160">
        <v>15.857142857142858</v>
      </c>
      <c r="O66" s="160">
        <v>16.238095238095237</v>
      </c>
      <c r="P66" s="162">
        <v>15.904761904761905</v>
      </c>
      <c r="Q66" s="162">
        <v>16.38095238095238</v>
      </c>
      <c r="R66" s="162">
        <v>16.904761904761905</v>
      </c>
      <c r="S66" s="160">
        <v>17.952380952380953</v>
      </c>
      <c r="T66" s="160">
        <v>18.428571428571427</v>
      </c>
      <c r="U66" s="163">
        <v>18.714285714285715</v>
      </c>
      <c r="V66" s="163">
        <v>20.857142857142858</v>
      </c>
      <c r="W66" s="163">
        <v>20.857142857142858</v>
      </c>
      <c r="X66" s="160">
        <v>18</v>
      </c>
      <c r="Y66" s="160">
        <v>18.095238095238095</v>
      </c>
      <c r="Z66" s="160">
        <v>17.333333333333332</v>
      </c>
      <c r="AA66" s="160">
        <v>16.714285714285715</v>
      </c>
      <c r="AB66" s="164">
        <v>17.432539682539684</v>
      </c>
      <c r="AC66" s="161">
        <v>16.49206349206349</v>
      </c>
      <c r="AD66" s="162">
        <v>16.396825396825395</v>
      </c>
      <c r="AE66" s="163">
        <v>20.142857142857142</v>
      </c>
    </row>
    <row r="67" spans="2:31" x14ac:dyDescent="0.25">
      <c r="B67" s="158">
        <v>331</v>
      </c>
      <c r="C67" s="159" t="s">
        <v>290</v>
      </c>
      <c r="D67" s="160">
        <v>5.4761904761904763</v>
      </c>
      <c r="E67" s="160">
        <v>5.2857142857142856</v>
      </c>
      <c r="F67" s="160">
        <v>5</v>
      </c>
      <c r="G67" s="160">
        <v>5.5714285714285712</v>
      </c>
      <c r="H67" s="160">
        <v>6.4285714285714288</v>
      </c>
      <c r="I67" s="160">
        <v>5.2857142857142856</v>
      </c>
      <c r="J67" s="160">
        <v>5</v>
      </c>
      <c r="K67" s="161">
        <v>6.2857142857142856</v>
      </c>
      <c r="L67" s="161">
        <v>8</v>
      </c>
      <c r="M67" s="161">
        <v>5.2380952380952381</v>
      </c>
      <c r="N67" s="160">
        <v>5.1428571428571432</v>
      </c>
      <c r="O67" s="160">
        <v>5.1428571428571432</v>
      </c>
      <c r="P67" s="162">
        <v>5.0476190476190474</v>
      </c>
      <c r="Q67" s="162">
        <v>5.0952380952380949</v>
      </c>
      <c r="R67" s="162">
        <v>5.0952380952380949</v>
      </c>
      <c r="S67" s="160">
        <v>5.2380952380952381</v>
      </c>
      <c r="T67" s="160">
        <v>5.6190476190476186</v>
      </c>
      <c r="U67" s="163">
        <v>5.8095238095238093</v>
      </c>
      <c r="V67" s="163">
        <v>5.9047619047619051</v>
      </c>
      <c r="W67" s="163">
        <v>5.7142857142857144</v>
      </c>
      <c r="X67" s="160">
        <v>5.2380952380952381</v>
      </c>
      <c r="Y67" s="160">
        <v>5.0952380952380949</v>
      </c>
      <c r="Z67" s="160">
        <v>5.0476190476190474</v>
      </c>
      <c r="AA67" s="160">
        <v>5.0476190476190474</v>
      </c>
      <c r="AB67" s="164">
        <v>5.4920634920634921</v>
      </c>
      <c r="AC67" s="161">
        <v>6.5079365079365079</v>
      </c>
      <c r="AD67" s="162">
        <v>5.0793650793650791</v>
      </c>
      <c r="AE67" s="163">
        <v>5.8095238095238093</v>
      </c>
    </row>
    <row r="68" spans="2:31" x14ac:dyDescent="0.25">
      <c r="B68" s="158">
        <v>332</v>
      </c>
      <c r="C68" s="159" t="s">
        <v>291</v>
      </c>
      <c r="D68" s="160">
        <v>5.2380952380952381</v>
      </c>
      <c r="E68" s="160">
        <v>5.1428571428571432</v>
      </c>
      <c r="F68" s="160">
        <v>5.5714285714285712</v>
      </c>
      <c r="G68" s="160">
        <v>5.1904761904761907</v>
      </c>
      <c r="H68" s="160">
        <v>5.9523809523809526</v>
      </c>
      <c r="I68" s="160">
        <v>5.8095238095238093</v>
      </c>
      <c r="J68" s="160">
        <v>5.333333333333333</v>
      </c>
      <c r="K68" s="161">
        <v>5.9523809523809526</v>
      </c>
      <c r="L68" s="161">
        <v>6.0952380952380949</v>
      </c>
      <c r="M68" s="161">
        <v>6.4285714285714288</v>
      </c>
      <c r="N68" s="160">
        <v>6.0476190476190474</v>
      </c>
      <c r="O68" s="160">
        <v>5.8571428571428568</v>
      </c>
      <c r="P68" s="162">
        <v>5.7619047619047619</v>
      </c>
      <c r="Q68" s="162">
        <v>5.9047619047619051</v>
      </c>
      <c r="R68" s="162">
        <v>6.0476190476190474</v>
      </c>
      <c r="S68" s="160">
        <v>6.0476190476190474</v>
      </c>
      <c r="T68" s="160">
        <v>6.0952380952380949</v>
      </c>
      <c r="U68" s="163">
        <v>6.4761904761904763</v>
      </c>
      <c r="V68" s="163">
        <v>10.19047619047619</v>
      </c>
      <c r="W68" s="163">
        <v>11.666666666666666</v>
      </c>
      <c r="X68" s="160">
        <v>6.333333333333333</v>
      </c>
      <c r="Y68" s="160">
        <v>5.4761904761904763</v>
      </c>
      <c r="Z68" s="160">
        <v>5.333333333333333</v>
      </c>
      <c r="AA68" s="160">
        <v>5.2380952380952381</v>
      </c>
      <c r="AB68" s="164">
        <v>6.2162698412698409</v>
      </c>
      <c r="AC68" s="161">
        <v>6.1587301587301591</v>
      </c>
      <c r="AD68" s="162">
        <v>5.9047619047619051</v>
      </c>
      <c r="AE68" s="163">
        <v>9.4444444444444446</v>
      </c>
    </row>
    <row r="69" spans="2:31" x14ac:dyDescent="0.25">
      <c r="B69" s="158">
        <v>341</v>
      </c>
      <c r="C69" s="159" t="s">
        <v>292</v>
      </c>
      <c r="D69" s="160">
        <v>6.1904761904761907</v>
      </c>
      <c r="E69" s="160">
        <v>6.0952380952380949</v>
      </c>
      <c r="F69" s="160">
        <v>6.2380952380952381</v>
      </c>
      <c r="G69" s="160">
        <v>6.2380952380952381</v>
      </c>
      <c r="H69" s="160">
        <v>6.0952380952380949</v>
      </c>
      <c r="I69" s="160">
        <v>6.0952380952380949</v>
      </c>
      <c r="J69" s="160">
        <v>6</v>
      </c>
      <c r="K69" s="161">
        <v>7.0476190476190474</v>
      </c>
      <c r="L69" s="161">
        <v>9.5714285714285712</v>
      </c>
      <c r="M69" s="161">
        <v>6.3809523809523814</v>
      </c>
      <c r="N69" s="160">
        <v>6</v>
      </c>
      <c r="O69" s="160">
        <v>6.0476190476190474</v>
      </c>
      <c r="P69" s="162">
        <v>6.0476190476190474</v>
      </c>
      <c r="Q69" s="162">
        <v>6</v>
      </c>
      <c r="R69" s="162">
        <v>6.0952380952380949</v>
      </c>
      <c r="S69" s="160">
        <v>6.0476190476190474</v>
      </c>
      <c r="T69" s="160">
        <v>6.333333333333333</v>
      </c>
      <c r="U69" s="163">
        <v>6.8095238095238093</v>
      </c>
      <c r="V69" s="163">
        <v>6.333333333333333</v>
      </c>
      <c r="W69" s="163">
        <v>6.3809523809523814</v>
      </c>
      <c r="X69" s="160">
        <v>6.2380952380952381</v>
      </c>
      <c r="Y69" s="160">
        <v>6.2857142857142856</v>
      </c>
      <c r="Z69" s="160">
        <v>6.2857142857142856</v>
      </c>
      <c r="AA69" s="160">
        <v>6.1904761904761907</v>
      </c>
      <c r="AB69" s="164">
        <v>6.3769841269841274</v>
      </c>
      <c r="AC69" s="161">
        <v>7.666666666666667</v>
      </c>
      <c r="AD69" s="162">
        <v>6.0476190476190474</v>
      </c>
      <c r="AE69" s="163">
        <v>6.5079365079365079</v>
      </c>
    </row>
    <row r="70" spans="2:31" x14ac:dyDescent="0.25">
      <c r="B70" s="158">
        <v>342</v>
      </c>
      <c r="C70" s="159" t="s">
        <v>293</v>
      </c>
      <c r="D70" s="160">
        <v>6.0476190476190474</v>
      </c>
      <c r="E70" s="160">
        <v>6</v>
      </c>
      <c r="F70" s="160">
        <v>6</v>
      </c>
      <c r="G70" s="160">
        <v>6.6190476190476186</v>
      </c>
      <c r="H70" s="160">
        <v>7.7142857142857144</v>
      </c>
      <c r="I70" s="160">
        <v>8.4761904761904763</v>
      </c>
      <c r="J70" s="160">
        <v>7.0952380952380949</v>
      </c>
      <c r="K70" s="161">
        <v>6</v>
      </c>
      <c r="L70" s="161">
        <v>6</v>
      </c>
      <c r="M70" s="161">
        <v>6</v>
      </c>
      <c r="N70" s="160">
        <v>6</v>
      </c>
      <c r="O70" s="160">
        <v>6</v>
      </c>
      <c r="P70" s="162">
        <v>6</v>
      </c>
      <c r="Q70" s="162">
        <v>6</v>
      </c>
      <c r="R70" s="162">
        <v>6</v>
      </c>
      <c r="S70" s="160">
        <v>6</v>
      </c>
      <c r="T70" s="160">
        <v>6.0952380952380949</v>
      </c>
      <c r="U70" s="163">
        <v>6.333333333333333</v>
      </c>
      <c r="V70" s="163">
        <v>7.4761904761904763</v>
      </c>
      <c r="W70" s="163">
        <v>7.6190476190476186</v>
      </c>
      <c r="X70" s="160">
        <v>6.8095238095238093</v>
      </c>
      <c r="Y70" s="160">
        <v>6.0952380952380949</v>
      </c>
      <c r="Z70" s="160">
        <v>6.1428571428571432</v>
      </c>
      <c r="AA70" s="160">
        <v>6.1428571428571432</v>
      </c>
      <c r="AB70" s="164">
        <v>6.4444444444444446</v>
      </c>
      <c r="AC70" s="161">
        <v>6</v>
      </c>
      <c r="AD70" s="162">
        <v>6</v>
      </c>
      <c r="AE70" s="163">
        <v>7.1428571428571432</v>
      </c>
    </row>
    <row r="71" spans="2:31" x14ac:dyDescent="0.25">
      <c r="B71" s="158">
        <v>351</v>
      </c>
      <c r="C71" s="159" t="s">
        <v>214</v>
      </c>
      <c r="D71" s="160">
        <v>25.142857142857142</v>
      </c>
      <c r="E71" s="160">
        <v>22.714285714285715</v>
      </c>
      <c r="F71" s="160">
        <v>21.19047619047619</v>
      </c>
      <c r="G71" s="160">
        <v>22.857142857142858</v>
      </c>
      <c r="H71" s="160">
        <v>23.285714285714285</v>
      </c>
      <c r="I71" s="160">
        <v>14.571428571428571</v>
      </c>
      <c r="J71" s="160">
        <v>9.3333333333333339</v>
      </c>
      <c r="K71" s="161">
        <v>11.80952380952381</v>
      </c>
      <c r="L71" s="161">
        <v>18.047619047619047</v>
      </c>
      <c r="M71" s="161">
        <v>17.952380952380953</v>
      </c>
      <c r="N71" s="160">
        <v>25</v>
      </c>
      <c r="O71" s="160">
        <v>24.142857142857142</v>
      </c>
      <c r="P71" s="162">
        <v>23.142857142857142</v>
      </c>
      <c r="Q71" s="162">
        <v>23.80952380952381</v>
      </c>
      <c r="R71" s="162">
        <v>29</v>
      </c>
      <c r="S71" s="160">
        <v>28.095238095238095</v>
      </c>
      <c r="T71" s="160">
        <v>29.666666666666668</v>
      </c>
      <c r="U71" s="163">
        <v>33.952380952380949</v>
      </c>
      <c r="V71" s="163">
        <v>32.571428571428569</v>
      </c>
      <c r="W71" s="163">
        <v>29.428571428571427</v>
      </c>
      <c r="X71" s="160">
        <v>31.476190476190474</v>
      </c>
      <c r="Y71" s="160">
        <v>28.904761904761905</v>
      </c>
      <c r="Z71" s="160">
        <v>32.095238095238095</v>
      </c>
      <c r="AA71" s="160">
        <v>32.80952380952381</v>
      </c>
      <c r="AB71" s="164">
        <v>24.625</v>
      </c>
      <c r="AC71" s="161">
        <v>15.936507936507937</v>
      </c>
      <c r="AD71" s="162">
        <v>25.317460317460316</v>
      </c>
      <c r="AE71" s="163">
        <v>31.984126984126984</v>
      </c>
    </row>
    <row r="72" spans="2:31" x14ac:dyDescent="0.25">
      <c r="B72" s="158">
        <v>352</v>
      </c>
      <c r="C72" s="159" t="s">
        <v>213</v>
      </c>
      <c r="D72" s="160">
        <v>28.666666666666668</v>
      </c>
      <c r="E72" s="160">
        <v>21.476190476190474</v>
      </c>
      <c r="F72" s="160">
        <v>26.333333333333332</v>
      </c>
      <c r="G72" s="160">
        <v>27.428571428571427</v>
      </c>
      <c r="H72" s="160">
        <v>21.142857142857142</v>
      </c>
      <c r="I72" s="160">
        <v>22.571428571428573</v>
      </c>
      <c r="J72" s="160">
        <v>20.047619047619047</v>
      </c>
      <c r="K72" s="161">
        <v>20.333333333333332</v>
      </c>
      <c r="L72" s="161">
        <v>16.80952380952381</v>
      </c>
      <c r="M72" s="161">
        <v>20.666666666666668</v>
      </c>
      <c r="N72" s="160">
        <v>19.714285714285715</v>
      </c>
      <c r="O72" s="160">
        <v>21</v>
      </c>
      <c r="P72" s="162">
        <v>23.857142857142858</v>
      </c>
      <c r="Q72" s="162">
        <v>20.142857142857142</v>
      </c>
      <c r="R72" s="162">
        <v>20.714285714285715</v>
      </c>
      <c r="S72" s="160">
        <v>28.333333333333332</v>
      </c>
      <c r="T72" s="160">
        <v>32.761904761904759</v>
      </c>
      <c r="U72" s="163">
        <v>39.333333333333336</v>
      </c>
      <c r="V72" s="163">
        <v>40.571428571428569</v>
      </c>
      <c r="W72" s="163">
        <v>40.476190476190474</v>
      </c>
      <c r="X72" s="160">
        <v>30.428571428571427</v>
      </c>
      <c r="Y72" s="160">
        <v>31.904761904761905</v>
      </c>
      <c r="Z72" s="160">
        <v>35.523809523809526</v>
      </c>
      <c r="AA72" s="160">
        <v>36.333333333333336</v>
      </c>
      <c r="AB72" s="164">
        <v>26.94047619047619</v>
      </c>
      <c r="AC72" s="161">
        <v>19.269841269841269</v>
      </c>
      <c r="AD72" s="162">
        <v>21.571428571428573</v>
      </c>
      <c r="AE72" s="163">
        <v>40.126984126984127</v>
      </c>
    </row>
    <row r="73" spans="2:31" x14ac:dyDescent="0.25">
      <c r="B73" s="158">
        <v>361</v>
      </c>
      <c r="C73" s="159" t="s">
        <v>161</v>
      </c>
      <c r="D73" s="160">
        <v>21.047619047619047</v>
      </c>
      <c r="E73" s="160">
        <v>19.095238095238095</v>
      </c>
      <c r="F73" s="160">
        <v>20.476190476190474</v>
      </c>
      <c r="G73" s="160">
        <v>24.904761904761905</v>
      </c>
      <c r="H73" s="160">
        <v>27.761904761904763</v>
      </c>
      <c r="I73" s="160">
        <v>34.571428571428569</v>
      </c>
      <c r="J73" s="160">
        <v>23.523809523809526</v>
      </c>
      <c r="K73" s="161">
        <v>18.80952380952381</v>
      </c>
      <c r="L73" s="161">
        <v>18.904761904761905</v>
      </c>
      <c r="M73" s="161">
        <v>19.857142857142858</v>
      </c>
      <c r="N73" s="160">
        <v>20.238095238095237</v>
      </c>
      <c r="O73" s="160">
        <v>21.047619047619047</v>
      </c>
      <c r="P73" s="162">
        <v>23.285714285714285</v>
      </c>
      <c r="Q73" s="162">
        <v>22.476190476190474</v>
      </c>
      <c r="R73" s="162">
        <v>22.61904761904762</v>
      </c>
      <c r="S73" s="160">
        <v>23.761904761904763</v>
      </c>
      <c r="T73" s="160">
        <v>23.666666666666668</v>
      </c>
      <c r="U73" s="163">
        <v>23.095238095238095</v>
      </c>
      <c r="V73" s="163">
        <v>24.047619047619047</v>
      </c>
      <c r="W73" s="163">
        <v>25.095238095238095</v>
      </c>
      <c r="X73" s="160">
        <v>24.80952380952381</v>
      </c>
      <c r="Y73" s="160">
        <v>24.523809523809526</v>
      </c>
      <c r="Z73" s="160">
        <v>23.571428571428573</v>
      </c>
      <c r="AA73" s="160">
        <v>21.61904761904762</v>
      </c>
      <c r="AB73" s="164">
        <v>23.033730158730158</v>
      </c>
      <c r="AC73" s="161">
        <v>19.19047619047619</v>
      </c>
      <c r="AD73" s="162">
        <v>22.793650793650794</v>
      </c>
      <c r="AE73" s="163">
        <v>24.079365079365079</v>
      </c>
    </row>
    <row r="74" spans="2:31" x14ac:dyDescent="0.25">
      <c r="B74" s="158">
        <v>362</v>
      </c>
      <c r="C74" s="159" t="s">
        <v>160</v>
      </c>
      <c r="D74" s="160">
        <v>20.285714285714285</v>
      </c>
      <c r="E74" s="160">
        <v>18.904761904761905</v>
      </c>
      <c r="F74" s="160">
        <v>19</v>
      </c>
      <c r="G74" s="160">
        <v>22.761904761904763</v>
      </c>
      <c r="H74" s="160">
        <v>22.238095238095237</v>
      </c>
      <c r="I74" s="160">
        <v>24.61904761904762</v>
      </c>
      <c r="J74" s="160">
        <v>22.333333333333332</v>
      </c>
      <c r="K74" s="161">
        <v>19.428571428571427</v>
      </c>
      <c r="L74" s="161">
        <v>19.476190476190474</v>
      </c>
      <c r="M74" s="161">
        <v>21.095238095238095</v>
      </c>
      <c r="N74" s="160">
        <v>21.047619047619047</v>
      </c>
      <c r="O74" s="160">
        <v>22.571428571428573</v>
      </c>
      <c r="P74" s="162">
        <v>23.761904761904763</v>
      </c>
      <c r="Q74" s="162">
        <v>24.476190476190474</v>
      </c>
      <c r="R74" s="162">
        <v>27.19047619047619</v>
      </c>
      <c r="S74" s="160">
        <v>28.761904761904763</v>
      </c>
      <c r="T74" s="160">
        <v>30.428571428571427</v>
      </c>
      <c r="U74" s="163">
        <v>30.761904761904763</v>
      </c>
      <c r="V74" s="163">
        <v>30.238095238095237</v>
      </c>
      <c r="W74" s="163">
        <v>27.80952380952381</v>
      </c>
      <c r="X74" s="160">
        <v>26.333333333333332</v>
      </c>
      <c r="Y74" s="160">
        <v>26.333333333333332</v>
      </c>
      <c r="Z74" s="160">
        <v>25.61904761904762</v>
      </c>
      <c r="AA74" s="160">
        <v>23.61904761904762</v>
      </c>
      <c r="AB74" s="164">
        <v>24.128968253968253</v>
      </c>
      <c r="AC74" s="161">
        <v>20</v>
      </c>
      <c r="AD74" s="162">
        <v>25.142857142857142</v>
      </c>
      <c r="AE74" s="163">
        <v>29.603174603174605</v>
      </c>
    </row>
    <row r="75" spans="2:31" x14ac:dyDescent="0.25">
      <c r="B75" s="158">
        <v>371</v>
      </c>
      <c r="C75" s="159" t="s">
        <v>212</v>
      </c>
      <c r="D75" s="160">
        <v>9</v>
      </c>
      <c r="E75" s="160">
        <v>9.1904761904761898</v>
      </c>
      <c r="F75" s="160">
        <v>8.5714285714285712</v>
      </c>
      <c r="G75" s="160">
        <v>11.095238095238095</v>
      </c>
      <c r="H75" s="160">
        <v>8.0952380952380949</v>
      </c>
      <c r="I75" s="160">
        <v>4.1904761904761907</v>
      </c>
      <c r="J75" s="160">
        <v>4.0476190476190474</v>
      </c>
      <c r="K75" s="161">
        <v>4.9047619047619051</v>
      </c>
      <c r="L75" s="161">
        <v>7.1904761904761907</v>
      </c>
      <c r="M75" s="161">
        <v>9.7142857142857135</v>
      </c>
      <c r="N75" s="160">
        <v>11.285714285714286</v>
      </c>
      <c r="O75" s="160">
        <v>10.666666666666666</v>
      </c>
      <c r="P75" s="162">
        <v>11.380952380952381</v>
      </c>
      <c r="Q75" s="162">
        <v>14.952380952380953</v>
      </c>
      <c r="R75" s="162">
        <v>15.142857142857142</v>
      </c>
      <c r="S75" s="160">
        <v>15.619047619047619</v>
      </c>
      <c r="T75" s="160">
        <v>17.80952380952381</v>
      </c>
      <c r="U75" s="163">
        <v>17.61904761904762</v>
      </c>
      <c r="V75" s="163">
        <v>14.80952380952381</v>
      </c>
      <c r="W75" s="163">
        <v>15.285714285714286</v>
      </c>
      <c r="X75" s="160">
        <v>17.095238095238095</v>
      </c>
      <c r="Y75" s="160">
        <v>14.428571428571429</v>
      </c>
      <c r="Z75" s="160">
        <v>13.571428571428571</v>
      </c>
      <c r="AA75" s="160">
        <v>10.380952380952381</v>
      </c>
      <c r="AB75" s="164">
        <v>11.501984126984127</v>
      </c>
      <c r="AC75" s="161">
        <v>7.2698412698412698</v>
      </c>
      <c r="AD75" s="162">
        <v>13.825396825396826</v>
      </c>
      <c r="AE75" s="163">
        <v>15.904761904761905</v>
      </c>
    </row>
    <row r="76" spans="2:31" x14ac:dyDescent="0.25">
      <c r="B76" s="158">
        <v>372</v>
      </c>
      <c r="C76" s="159" t="s">
        <v>211</v>
      </c>
      <c r="D76" s="160">
        <v>4.1904761904761907</v>
      </c>
      <c r="E76" s="160">
        <v>4.0476190476190474</v>
      </c>
      <c r="F76" s="160">
        <v>4.0476190476190474</v>
      </c>
      <c r="G76" s="160">
        <v>4.0476190476190474</v>
      </c>
      <c r="H76" s="160">
        <v>4.0952380952380949</v>
      </c>
      <c r="I76" s="160">
        <v>4.4761904761904763</v>
      </c>
      <c r="J76" s="160">
        <v>3.8095238095238093</v>
      </c>
      <c r="K76" s="161">
        <v>3</v>
      </c>
      <c r="L76" s="161">
        <v>3.1428571428571428</v>
      </c>
      <c r="M76" s="161">
        <v>3.6190476190476191</v>
      </c>
      <c r="N76" s="160">
        <v>3.9523809523809526</v>
      </c>
      <c r="O76" s="160">
        <v>4.0952380952380949</v>
      </c>
      <c r="P76" s="162">
        <v>4.1428571428571432</v>
      </c>
      <c r="Q76" s="162">
        <v>4.1428571428571432</v>
      </c>
      <c r="R76" s="162">
        <v>4.5714285714285712</v>
      </c>
      <c r="S76" s="160">
        <v>4.8095238095238093</v>
      </c>
      <c r="T76" s="160">
        <v>5.0952380952380949</v>
      </c>
      <c r="U76" s="163">
        <v>4.9523809523809526</v>
      </c>
      <c r="V76" s="163">
        <v>5.0952380952380949</v>
      </c>
      <c r="W76" s="163">
        <v>7.0476190476190474</v>
      </c>
      <c r="X76" s="160">
        <v>5.333333333333333</v>
      </c>
      <c r="Y76" s="160">
        <v>5.7142857142857144</v>
      </c>
      <c r="Z76" s="160">
        <v>5.7142857142857144</v>
      </c>
      <c r="AA76" s="160">
        <v>5.0952380952380949</v>
      </c>
      <c r="AB76" s="164">
        <v>4.5099206349206353</v>
      </c>
      <c r="AC76" s="161">
        <v>3.253968253968254</v>
      </c>
      <c r="AD76" s="162">
        <v>4.2857142857142856</v>
      </c>
      <c r="AE76" s="163">
        <v>5.6984126984126986</v>
      </c>
    </row>
    <row r="77" spans="2:31" x14ac:dyDescent="0.25">
      <c r="B77" s="158">
        <v>381</v>
      </c>
      <c r="C77" s="159" t="s">
        <v>210</v>
      </c>
      <c r="D77" s="160">
        <v>13.904761904761905</v>
      </c>
      <c r="E77" s="160">
        <v>10.047619047619047</v>
      </c>
      <c r="F77" s="160">
        <v>15.19047619047619</v>
      </c>
      <c r="G77" s="160">
        <v>11.714285714285714</v>
      </c>
      <c r="H77" s="160">
        <v>10.19047619047619</v>
      </c>
      <c r="I77" s="160">
        <v>11.428571428571429</v>
      </c>
      <c r="J77" s="160">
        <v>10.857142857142858</v>
      </c>
      <c r="K77" s="161">
        <v>10.714285714285714</v>
      </c>
      <c r="L77" s="161">
        <v>10.238095238095237</v>
      </c>
      <c r="M77" s="161">
        <v>11.238095238095237</v>
      </c>
      <c r="N77" s="160">
        <v>12.285714285714286</v>
      </c>
      <c r="O77" s="160">
        <v>11.904761904761905</v>
      </c>
      <c r="P77" s="162">
        <v>13.666666666666666</v>
      </c>
      <c r="Q77" s="162">
        <v>12.952380952380953</v>
      </c>
      <c r="R77" s="162">
        <v>12.523809523809524</v>
      </c>
      <c r="S77" s="160">
        <v>12.619047619047619</v>
      </c>
      <c r="T77" s="160">
        <v>13.571428571428571</v>
      </c>
      <c r="U77" s="163">
        <v>13.142857142857142</v>
      </c>
      <c r="V77" s="163">
        <v>15.476190476190476</v>
      </c>
      <c r="W77" s="163">
        <v>16</v>
      </c>
      <c r="X77" s="160">
        <v>14.238095238095237</v>
      </c>
      <c r="Y77" s="160">
        <v>12.19047619047619</v>
      </c>
      <c r="Z77" s="160">
        <v>12.619047619047619</v>
      </c>
      <c r="AA77" s="160">
        <v>11.714285714285714</v>
      </c>
      <c r="AB77" s="164">
        <v>12.517857142857142</v>
      </c>
      <c r="AC77" s="161">
        <v>10.730158730158729</v>
      </c>
      <c r="AD77" s="162">
        <v>13.047619047619047</v>
      </c>
      <c r="AE77" s="163">
        <v>14.873015873015873</v>
      </c>
    </row>
    <row r="78" spans="2:31" x14ac:dyDescent="0.25">
      <c r="B78" s="158">
        <v>382</v>
      </c>
      <c r="C78" s="159" t="s">
        <v>294</v>
      </c>
      <c r="D78" s="160">
        <v>13.523809523809524</v>
      </c>
      <c r="E78" s="160">
        <v>12.476190476190476</v>
      </c>
      <c r="F78" s="160">
        <v>12</v>
      </c>
      <c r="G78" s="160">
        <v>12.476190476190476</v>
      </c>
      <c r="H78" s="160">
        <v>8.3809523809523814</v>
      </c>
      <c r="I78" s="160">
        <v>6.9523809523809526</v>
      </c>
      <c r="J78" s="160">
        <v>12.619047619047619</v>
      </c>
      <c r="K78" s="161">
        <v>12.904761904761905</v>
      </c>
      <c r="L78" s="161">
        <v>13.380952380952381</v>
      </c>
      <c r="M78" s="161">
        <v>12.904761904761905</v>
      </c>
      <c r="N78" s="160">
        <v>14.238095238095237</v>
      </c>
      <c r="O78" s="160">
        <v>12.380952380952381</v>
      </c>
      <c r="P78" s="162">
        <v>12.714285714285714</v>
      </c>
      <c r="Q78" s="162">
        <v>13.857142857142858</v>
      </c>
      <c r="R78" s="162">
        <v>13.523809523809524</v>
      </c>
      <c r="S78" s="160">
        <v>13.761904761904763</v>
      </c>
      <c r="T78" s="160">
        <v>13.904761904761905</v>
      </c>
      <c r="U78" s="163">
        <v>13.904761904761905</v>
      </c>
      <c r="V78" s="163">
        <v>14.333333333333334</v>
      </c>
      <c r="W78" s="163">
        <v>14.714285714285714</v>
      </c>
      <c r="X78" s="160">
        <v>14.476190476190476</v>
      </c>
      <c r="Y78" s="160">
        <v>13.047619047619047</v>
      </c>
      <c r="Z78" s="160">
        <v>13.285714285714286</v>
      </c>
      <c r="AA78" s="160">
        <v>13</v>
      </c>
      <c r="AB78" s="164">
        <v>12.865079365079366</v>
      </c>
      <c r="AC78" s="161">
        <v>13.063492063492063</v>
      </c>
      <c r="AD78" s="162">
        <v>13.365079365079366</v>
      </c>
      <c r="AE78" s="163">
        <v>14.317460317460318</v>
      </c>
    </row>
    <row r="79" spans="2:31" x14ac:dyDescent="0.25">
      <c r="B79" s="158">
        <v>391</v>
      </c>
      <c r="C79" s="159" t="s">
        <v>209</v>
      </c>
      <c r="D79" s="160">
        <v>12.857142857142858</v>
      </c>
      <c r="E79" s="160">
        <v>13.285714285714286</v>
      </c>
      <c r="F79" s="160">
        <v>10.619047619047619</v>
      </c>
      <c r="G79" s="160">
        <v>9.2380952380952372</v>
      </c>
      <c r="H79" s="160">
        <v>7.7619047619047619</v>
      </c>
      <c r="I79" s="160">
        <v>7.1428571428571432</v>
      </c>
      <c r="J79" s="160">
        <v>7.7142857142857144</v>
      </c>
      <c r="K79" s="161">
        <v>9.8095238095238102</v>
      </c>
      <c r="L79" s="161">
        <v>15.285714285714286</v>
      </c>
      <c r="M79" s="161">
        <v>15.333333333333334</v>
      </c>
      <c r="N79" s="160">
        <v>13.333333333333334</v>
      </c>
      <c r="O79" s="160">
        <v>15.666666666666666</v>
      </c>
      <c r="P79" s="162">
        <v>17.428571428571427</v>
      </c>
      <c r="Q79" s="162">
        <v>19.523809523809526</v>
      </c>
      <c r="R79" s="162">
        <v>19.857142857142858</v>
      </c>
      <c r="S79" s="160">
        <v>27.238095238095237</v>
      </c>
      <c r="T79" s="160">
        <v>25.904761904761905</v>
      </c>
      <c r="U79" s="163">
        <v>31.428571428571427</v>
      </c>
      <c r="V79" s="163">
        <v>28.19047619047619</v>
      </c>
      <c r="W79" s="163">
        <v>26.666666666666668</v>
      </c>
      <c r="X79" s="160">
        <v>19.571428571428573</v>
      </c>
      <c r="Y79" s="160">
        <v>18</v>
      </c>
      <c r="Z79" s="160">
        <v>15.333333333333334</v>
      </c>
      <c r="AA79" s="160">
        <v>12.952380952380953</v>
      </c>
      <c r="AB79" s="164">
        <v>16.672619047619047</v>
      </c>
      <c r="AC79" s="161">
        <v>13.476190476190476</v>
      </c>
      <c r="AD79" s="162">
        <v>18.936507936507937</v>
      </c>
      <c r="AE79" s="163">
        <v>28.761904761904763</v>
      </c>
    </row>
    <row r="80" spans="2:31" x14ac:dyDescent="0.25">
      <c r="B80" s="158">
        <v>392</v>
      </c>
      <c r="C80" s="159" t="s">
        <v>208</v>
      </c>
      <c r="D80" s="160">
        <v>14.380952380952381</v>
      </c>
      <c r="E80" s="160">
        <v>16</v>
      </c>
      <c r="F80" s="160">
        <v>12.238095238095237</v>
      </c>
      <c r="G80" s="160">
        <v>7.8571428571428568</v>
      </c>
      <c r="H80" s="160">
        <v>8.1904761904761898</v>
      </c>
      <c r="I80" s="160">
        <v>9</v>
      </c>
      <c r="J80" s="160">
        <v>9.9523809523809526</v>
      </c>
      <c r="K80" s="161">
        <v>11</v>
      </c>
      <c r="L80" s="161">
        <v>13.19047619047619</v>
      </c>
      <c r="M80" s="161">
        <v>14.142857142857142</v>
      </c>
      <c r="N80" s="160">
        <v>12.666666666666666</v>
      </c>
      <c r="O80" s="160">
        <v>14.857142857142858</v>
      </c>
      <c r="P80" s="162">
        <v>14.095238095238095</v>
      </c>
      <c r="Q80" s="162">
        <v>20.761904761904763</v>
      </c>
      <c r="R80" s="162">
        <v>16.761904761904763</v>
      </c>
      <c r="S80" s="160">
        <v>18.047619047619047</v>
      </c>
      <c r="T80" s="160">
        <v>19.857142857142858</v>
      </c>
      <c r="U80" s="163">
        <v>17.904761904761905</v>
      </c>
      <c r="V80" s="163">
        <v>19.80952380952381</v>
      </c>
      <c r="W80" s="163">
        <v>19.142857142857142</v>
      </c>
      <c r="X80" s="160">
        <v>19.904761904761905</v>
      </c>
      <c r="Y80" s="160">
        <v>12.19047619047619</v>
      </c>
      <c r="Z80" s="160">
        <v>12.571428571428571</v>
      </c>
      <c r="AA80" s="160">
        <v>13.571428571428571</v>
      </c>
      <c r="AB80" s="164">
        <v>14.503968253968255</v>
      </c>
      <c r="AC80" s="161">
        <v>12.777777777777779</v>
      </c>
      <c r="AD80" s="162">
        <v>17.206349206349206</v>
      </c>
      <c r="AE80" s="163">
        <v>18.952380952380953</v>
      </c>
    </row>
    <row r="81" spans="6:31" x14ac:dyDescent="0.25">
      <c r="AB81" s="165">
        <f>SUM(AB8:AB80)</f>
        <v>970.97967068060177</v>
      </c>
      <c r="AC81" s="165">
        <f t="shared" ref="AC81:AE81" si="0">SUM(AC8:AC80)</f>
        <v>950.65312189391852</v>
      </c>
      <c r="AD81" s="165">
        <f t="shared" si="0"/>
        <v>1012.7787268339588</v>
      </c>
      <c r="AE81" s="165">
        <f t="shared" si="0"/>
        <v>1339.3503684736258</v>
      </c>
    </row>
    <row r="95" spans="6:31" x14ac:dyDescent="0.25">
      <c r="F95">
        <v>1130</v>
      </c>
    </row>
    <row r="96" spans="6:31" x14ac:dyDescent="0.25">
      <c r="F96">
        <v>1004</v>
      </c>
    </row>
    <row r="97" spans="6:6" x14ac:dyDescent="0.25">
      <c r="F97" s="144">
        <f>(F96-F95)/F95</f>
        <v>-0.11150442477876106</v>
      </c>
    </row>
  </sheetData>
  <hyperlinks>
    <hyperlink ref="A3" location="İÇİNDEKİLER!A1" display="ANASAYFA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showGridLines="0" workbookViewId="0">
      <pane ySplit="4" topLeftCell="A5" activePane="bottomLeft" state="frozenSplit"/>
      <selection pane="bottomLeft" activeCell="E12" sqref="E12"/>
    </sheetView>
  </sheetViews>
  <sheetFormatPr defaultRowHeight="15" x14ac:dyDescent="0.25"/>
  <cols>
    <col min="1" max="1" width="10.7109375" customWidth="1"/>
    <col min="2" max="2" width="17.28515625" customWidth="1"/>
    <col min="3" max="3" width="15.85546875" customWidth="1"/>
    <col min="4" max="4" width="14.28515625" bestFit="1" customWidth="1"/>
    <col min="5" max="5" width="20" customWidth="1"/>
    <col min="6" max="6" width="11.7109375" bestFit="1" customWidth="1"/>
    <col min="7" max="8" width="11.7109375" customWidth="1"/>
    <col min="9" max="10" width="12.42578125" customWidth="1"/>
    <col min="11" max="12" width="16.85546875" customWidth="1"/>
    <col min="13" max="15" width="19.5703125" customWidth="1"/>
  </cols>
  <sheetData>
    <row r="1" spans="1:10" s="96" customFormat="1" ht="15" customHeight="1" x14ac:dyDescent="0.25">
      <c r="A1" s="95" t="s">
        <v>114</v>
      </c>
    </row>
    <row r="2" spans="1:10" s="96" customFormat="1" ht="15" customHeight="1" x14ac:dyDescent="0.2">
      <c r="A2" s="97"/>
    </row>
    <row r="3" spans="1:10" s="96" customFormat="1" ht="18" customHeight="1" x14ac:dyDescent="0.2">
      <c r="A3" s="167" t="s">
        <v>296</v>
      </c>
    </row>
    <row r="4" spans="1:10" s="96" customFormat="1" ht="14.25" x14ac:dyDescent="0.2"/>
    <row r="5" spans="1:10" s="96" customFormat="1" ht="14.25" x14ac:dyDescent="0.2"/>
    <row r="6" spans="1:10" ht="15.75" x14ac:dyDescent="0.25">
      <c r="B6" s="191" t="s">
        <v>115</v>
      </c>
      <c r="C6" s="191"/>
      <c r="D6" s="191"/>
      <c r="E6" s="191"/>
      <c r="F6" s="191"/>
    </row>
    <row r="7" spans="1:10" ht="45" x14ac:dyDescent="0.25">
      <c r="B7" s="98" t="s">
        <v>116</v>
      </c>
      <c r="C7" s="98" t="s">
        <v>117</v>
      </c>
      <c r="D7" s="98" t="s">
        <v>118</v>
      </c>
      <c r="E7" s="98" t="s">
        <v>119</v>
      </c>
      <c r="F7" s="98" t="s">
        <v>120</v>
      </c>
    </row>
    <row r="8" spans="1:10" x14ac:dyDescent="0.25">
      <c r="B8" s="192" t="s">
        <v>236</v>
      </c>
      <c r="C8" s="99" t="s">
        <v>121</v>
      </c>
      <c r="D8" s="100">
        <v>91231080</v>
      </c>
      <c r="E8" s="100">
        <f>D8/F8</f>
        <v>4146867.2727272729</v>
      </c>
      <c r="F8" s="100">
        <v>22</v>
      </c>
    </row>
    <row r="9" spans="1:10" x14ac:dyDescent="0.25">
      <c r="B9" s="193"/>
      <c r="C9" s="101" t="s">
        <v>122</v>
      </c>
      <c r="D9" s="102">
        <v>25593771</v>
      </c>
      <c r="E9" s="102">
        <f>D9/F9</f>
        <v>3199221.375</v>
      </c>
      <c r="F9" s="102">
        <v>8</v>
      </c>
    </row>
    <row r="10" spans="1:10" x14ac:dyDescent="0.25">
      <c r="B10" s="192" t="s">
        <v>257</v>
      </c>
      <c r="C10" s="99" t="s">
        <v>121</v>
      </c>
      <c r="D10" s="100">
        <v>95314673</v>
      </c>
      <c r="E10" s="100">
        <f>D10/F10</f>
        <v>4332485.1363636367</v>
      </c>
      <c r="F10" s="100">
        <v>22</v>
      </c>
    </row>
    <row r="11" spans="1:10" x14ac:dyDescent="0.25">
      <c r="B11" s="193"/>
      <c r="C11" s="101" t="s">
        <v>122</v>
      </c>
      <c r="D11" s="102">
        <v>31158685</v>
      </c>
      <c r="E11" s="102">
        <f>D11/F11</f>
        <v>3462076.111111111</v>
      </c>
      <c r="F11" s="102">
        <v>9</v>
      </c>
    </row>
    <row r="12" spans="1:10" x14ac:dyDescent="0.25">
      <c r="B12" s="194" t="s">
        <v>123</v>
      </c>
      <c r="C12" s="194"/>
      <c r="D12" s="103">
        <f>SUM(D8:D11)</f>
        <v>243298209</v>
      </c>
      <c r="E12" s="103">
        <f t="shared" ref="E12" si="0">D12/F12</f>
        <v>3988495.2295081969</v>
      </c>
      <c r="F12" s="103">
        <f>SUM(F8:F11)</f>
        <v>61</v>
      </c>
    </row>
    <row r="14" spans="1:10" ht="15.75" x14ac:dyDescent="0.25">
      <c r="B14" s="191" t="s">
        <v>124</v>
      </c>
      <c r="C14" s="191"/>
      <c r="D14" s="191"/>
      <c r="E14" s="191"/>
      <c r="F14" s="191"/>
      <c r="G14" s="191"/>
      <c r="H14" s="56"/>
      <c r="I14" s="56"/>
      <c r="J14" s="56"/>
    </row>
    <row r="15" spans="1:10" ht="30" x14ac:dyDescent="0.25">
      <c r="B15" s="109" t="s">
        <v>116</v>
      </c>
      <c r="C15" s="98" t="s">
        <v>236</v>
      </c>
      <c r="D15" s="98" t="s">
        <v>257</v>
      </c>
      <c r="E15" s="98" t="s">
        <v>258</v>
      </c>
    </row>
    <row r="16" spans="1:10" x14ac:dyDescent="0.25">
      <c r="B16" s="99" t="s">
        <v>125</v>
      </c>
      <c r="C16" s="100">
        <v>69311406</v>
      </c>
      <c r="D16" s="100">
        <v>73951577</v>
      </c>
      <c r="E16" s="104">
        <f>(D16/C16)-1</f>
        <v>6.6946715811824653E-2</v>
      </c>
    </row>
    <row r="17" spans="2:11" x14ac:dyDescent="0.25">
      <c r="B17" s="105" t="s">
        <v>126</v>
      </c>
      <c r="C17" s="106">
        <v>36428184</v>
      </c>
      <c r="D17" s="106">
        <v>40825570</v>
      </c>
      <c r="E17" s="107">
        <f t="shared" ref="E17:E20" si="1">(D17/C17)-1</f>
        <v>0.12071384068994484</v>
      </c>
    </row>
    <row r="18" spans="2:11" x14ac:dyDescent="0.25">
      <c r="B18" s="105" t="s">
        <v>127</v>
      </c>
      <c r="C18" s="106">
        <v>7713073</v>
      </c>
      <c r="D18" s="106">
        <v>8177094</v>
      </c>
      <c r="E18" s="107">
        <f t="shared" si="1"/>
        <v>6.0160327796715984E-2</v>
      </c>
    </row>
    <row r="19" spans="2:11" x14ac:dyDescent="0.25">
      <c r="B19" s="105" t="s">
        <v>128</v>
      </c>
      <c r="C19" s="106">
        <v>3372188</v>
      </c>
      <c r="D19" s="106">
        <v>3519117</v>
      </c>
      <c r="E19" s="108">
        <f t="shared" si="1"/>
        <v>4.3570821081149624E-2</v>
      </c>
    </row>
    <row r="20" spans="2:11" x14ac:dyDescent="0.25">
      <c r="B20" s="109" t="s">
        <v>0</v>
      </c>
      <c r="C20" s="103">
        <f t="shared" ref="C20:D20" si="2">SUM(C16:C19)</f>
        <v>116824851</v>
      </c>
      <c r="D20" s="103">
        <f t="shared" si="2"/>
        <v>126473358</v>
      </c>
      <c r="E20" s="110">
        <f t="shared" si="1"/>
        <v>8.25895082887802E-2</v>
      </c>
    </row>
    <row r="22" spans="2:11" x14ac:dyDescent="0.25">
      <c r="I22" s="61"/>
      <c r="J22" s="61"/>
    </row>
    <row r="23" spans="2:11" x14ac:dyDescent="0.25">
      <c r="I23" s="61"/>
      <c r="J23" s="61"/>
      <c r="K23" s="61"/>
    </row>
    <row r="24" spans="2:11" x14ac:dyDescent="0.25">
      <c r="I24" s="61"/>
      <c r="J24" s="61"/>
      <c r="K24" s="61"/>
    </row>
    <row r="25" spans="2:11" x14ac:dyDescent="0.25">
      <c r="I25" s="61"/>
      <c r="J25" s="61"/>
      <c r="K25" s="61"/>
    </row>
    <row r="27" spans="2:11" ht="20.45" customHeight="1" x14ac:dyDescent="0.25"/>
    <row r="28" spans="2:11" ht="20.45" customHeight="1" x14ac:dyDescent="0.25"/>
    <row r="29" spans="2:11" ht="20.45" customHeight="1" x14ac:dyDescent="0.25"/>
  </sheetData>
  <mergeCells count="5">
    <mergeCell ref="B6:F6"/>
    <mergeCell ref="B8:B9"/>
    <mergeCell ref="B10:B11"/>
    <mergeCell ref="B12:C12"/>
    <mergeCell ref="B14:G14"/>
  </mergeCells>
  <hyperlinks>
    <hyperlink ref="A3" location="İÇİNDEKİLER!A1" display="ANASAYFA"/>
  </hyperlinks>
  <pageMargins left="0.7" right="0.7" top="0.75" bottom="0.75" header="0.3" footer="0.3"/>
  <pageSetup paperSize="9" orientation="portrait" r:id="rId1"/>
  <ignoredErrors>
    <ignoredError sqref="E1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"/>
  <sheetViews>
    <sheetView showGridLines="0" zoomScale="70" zoomScaleNormal="70" workbookViewId="0">
      <pane ySplit="6" topLeftCell="A7" activePane="bottomLeft" state="frozen"/>
      <selection pane="bottomLeft"/>
    </sheetView>
  </sheetViews>
  <sheetFormatPr defaultRowHeight="15" x14ac:dyDescent="0.25"/>
  <cols>
    <col min="1" max="1" width="10.7109375" customWidth="1"/>
    <col min="2" max="2" width="15.7109375" customWidth="1"/>
    <col min="3" max="3" width="19.42578125" customWidth="1"/>
    <col min="6" max="6" width="10.85546875" bestFit="1" customWidth="1"/>
  </cols>
  <sheetData>
    <row r="1" spans="1:27" s="75" customFormat="1" ht="15" customHeight="1" x14ac:dyDescent="0.25">
      <c r="A1" s="77" t="s">
        <v>255</v>
      </c>
    </row>
    <row r="2" spans="1:27" s="75" customFormat="1" ht="15" customHeight="1" x14ac:dyDescent="0.2">
      <c r="A2" s="76"/>
    </row>
    <row r="3" spans="1:27" s="75" customFormat="1" ht="18" customHeight="1" x14ac:dyDescent="0.2">
      <c r="A3" s="167" t="s">
        <v>296</v>
      </c>
    </row>
    <row r="4" spans="1:27" s="75" customFormat="1" ht="14.25" x14ac:dyDescent="0.2"/>
    <row r="6" spans="1:27" x14ac:dyDescent="0.25">
      <c r="B6" s="90"/>
      <c r="C6" s="90"/>
      <c r="D6" s="90" t="s">
        <v>206</v>
      </c>
      <c r="E6" s="90" t="s">
        <v>205</v>
      </c>
      <c r="F6" s="90" t="s">
        <v>204</v>
      </c>
      <c r="G6" s="90" t="s">
        <v>203</v>
      </c>
      <c r="H6" s="90" t="s">
        <v>202</v>
      </c>
      <c r="I6" s="90" t="s">
        <v>201</v>
      </c>
      <c r="J6" s="90" t="s">
        <v>200</v>
      </c>
      <c r="K6" s="90" t="s">
        <v>199</v>
      </c>
      <c r="L6" s="90" t="s">
        <v>198</v>
      </c>
      <c r="M6" s="90" t="s">
        <v>197</v>
      </c>
      <c r="N6" s="90" t="s">
        <v>196</v>
      </c>
      <c r="O6" s="90" t="s">
        <v>195</v>
      </c>
      <c r="P6" s="90" t="s">
        <v>194</v>
      </c>
      <c r="Q6" s="90" t="s">
        <v>193</v>
      </c>
      <c r="R6" s="90" t="s">
        <v>192</v>
      </c>
      <c r="S6" s="90" t="s">
        <v>191</v>
      </c>
      <c r="T6" s="90" t="s">
        <v>190</v>
      </c>
      <c r="U6" s="90" t="s">
        <v>189</v>
      </c>
      <c r="V6" s="90" t="s">
        <v>188</v>
      </c>
      <c r="W6" s="90" t="s">
        <v>187</v>
      </c>
      <c r="X6" s="90" t="s">
        <v>186</v>
      </c>
      <c r="Y6" s="90" t="s">
        <v>185</v>
      </c>
      <c r="Z6" s="90" t="s">
        <v>184</v>
      </c>
      <c r="AA6" s="90" t="s">
        <v>183</v>
      </c>
    </row>
    <row r="7" spans="1:27" x14ac:dyDescent="0.25">
      <c r="B7" s="83">
        <v>44105</v>
      </c>
      <c r="C7" s="2" t="s">
        <v>7</v>
      </c>
      <c r="D7" s="49">
        <v>8</v>
      </c>
      <c r="E7" s="49">
        <v>6</v>
      </c>
      <c r="F7" s="49">
        <v>4</v>
      </c>
      <c r="G7" s="49">
        <v>4</v>
      </c>
      <c r="H7" s="49">
        <v>5</v>
      </c>
      <c r="I7" s="49">
        <v>6</v>
      </c>
      <c r="J7" s="49">
        <v>12</v>
      </c>
      <c r="K7" s="49">
        <v>33</v>
      </c>
      <c r="L7" s="49">
        <v>47</v>
      </c>
      <c r="M7" s="49">
        <v>45</v>
      </c>
      <c r="N7" s="49">
        <v>43</v>
      </c>
      <c r="O7" s="49">
        <v>40</v>
      </c>
      <c r="P7" s="49">
        <v>39</v>
      </c>
      <c r="Q7" s="49">
        <v>39</v>
      </c>
      <c r="R7" s="49">
        <v>43</v>
      </c>
      <c r="S7" s="49">
        <v>47</v>
      </c>
      <c r="T7" s="49">
        <v>51</v>
      </c>
      <c r="U7" s="49">
        <v>60</v>
      </c>
      <c r="V7" s="49">
        <v>67</v>
      </c>
      <c r="W7" s="49">
        <v>63</v>
      </c>
      <c r="X7" s="49">
        <v>44</v>
      </c>
      <c r="Y7" s="49">
        <v>28</v>
      </c>
      <c r="Z7" s="49">
        <v>17</v>
      </c>
      <c r="AA7" s="49">
        <v>12</v>
      </c>
    </row>
    <row r="8" spans="1:27" x14ac:dyDescent="0.25">
      <c r="B8" s="83">
        <v>44106</v>
      </c>
      <c r="C8" s="2" t="s">
        <v>8</v>
      </c>
      <c r="D8" s="49">
        <v>9</v>
      </c>
      <c r="E8" s="49">
        <v>6</v>
      </c>
      <c r="F8" s="49">
        <v>4</v>
      </c>
      <c r="G8" s="49">
        <v>4</v>
      </c>
      <c r="H8" s="49">
        <v>6</v>
      </c>
      <c r="I8" s="49">
        <v>7</v>
      </c>
      <c r="J8" s="49">
        <v>11</v>
      </c>
      <c r="K8" s="49">
        <v>34</v>
      </c>
      <c r="L8" s="49">
        <v>48</v>
      </c>
      <c r="M8" s="49">
        <v>45</v>
      </c>
      <c r="N8" s="49">
        <v>43</v>
      </c>
      <c r="O8" s="49">
        <v>42</v>
      </c>
      <c r="P8" s="49">
        <v>41</v>
      </c>
      <c r="Q8" s="49">
        <v>31</v>
      </c>
      <c r="R8" s="49">
        <v>42</v>
      </c>
      <c r="S8" s="49">
        <v>51</v>
      </c>
      <c r="T8" s="49">
        <v>55</v>
      </c>
      <c r="U8" s="49">
        <v>61</v>
      </c>
      <c r="V8" s="49">
        <v>66</v>
      </c>
      <c r="W8" s="49">
        <v>63</v>
      </c>
      <c r="X8" s="49">
        <v>50</v>
      </c>
      <c r="Y8" s="49">
        <v>34</v>
      </c>
      <c r="Z8" s="49">
        <v>24</v>
      </c>
      <c r="AA8" s="49">
        <v>17</v>
      </c>
    </row>
    <row r="9" spans="1:27" x14ac:dyDescent="0.25">
      <c r="B9" s="83">
        <v>44107</v>
      </c>
      <c r="C9" s="2" t="s">
        <v>9</v>
      </c>
      <c r="D9" s="49">
        <v>11</v>
      </c>
      <c r="E9" s="49">
        <v>5</v>
      </c>
      <c r="F9" s="49">
        <v>4</v>
      </c>
      <c r="G9" s="49">
        <v>3</v>
      </c>
      <c r="H9" s="49">
        <v>4</v>
      </c>
      <c r="I9" s="49">
        <v>7</v>
      </c>
      <c r="J9" s="49">
        <v>9</v>
      </c>
      <c r="K9" s="49">
        <v>11</v>
      </c>
      <c r="L9" s="49">
        <v>16</v>
      </c>
      <c r="M9" s="49">
        <v>23</v>
      </c>
      <c r="N9" s="49">
        <v>29</v>
      </c>
      <c r="O9" s="49">
        <v>34</v>
      </c>
      <c r="P9" s="49">
        <v>40</v>
      </c>
      <c r="Q9" s="49">
        <v>46</v>
      </c>
      <c r="R9" s="49">
        <v>54</v>
      </c>
      <c r="S9" s="49">
        <v>54</v>
      </c>
      <c r="T9" s="49">
        <v>52</v>
      </c>
      <c r="U9" s="49">
        <v>48</v>
      </c>
      <c r="V9" s="49">
        <v>49</v>
      </c>
      <c r="W9" s="49">
        <v>50</v>
      </c>
      <c r="X9" s="49">
        <v>41</v>
      </c>
      <c r="Y9" s="49">
        <v>30</v>
      </c>
      <c r="Z9" s="49">
        <v>26</v>
      </c>
      <c r="AA9" s="49">
        <v>22</v>
      </c>
    </row>
    <row r="10" spans="1:27" x14ac:dyDescent="0.25">
      <c r="B10" s="83">
        <v>44108</v>
      </c>
      <c r="C10" s="2" t="s">
        <v>3</v>
      </c>
      <c r="D10" s="49">
        <v>14</v>
      </c>
      <c r="E10" s="49">
        <v>7</v>
      </c>
      <c r="F10" s="49">
        <v>2</v>
      </c>
      <c r="G10" s="49">
        <v>1</v>
      </c>
      <c r="H10" s="49">
        <v>2</v>
      </c>
      <c r="I10" s="49">
        <v>3</v>
      </c>
      <c r="J10" s="49">
        <v>5</v>
      </c>
      <c r="K10" s="49">
        <v>3</v>
      </c>
      <c r="L10" s="49">
        <v>2</v>
      </c>
      <c r="M10" s="49">
        <v>4</v>
      </c>
      <c r="N10" s="49">
        <v>9</v>
      </c>
      <c r="O10" s="49">
        <v>13</v>
      </c>
      <c r="P10" s="49">
        <v>20</v>
      </c>
      <c r="Q10" s="49">
        <v>28</v>
      </c>
      <c r="R10" s="49">
        <v>38</v>
      </c>
      <c r="S10" s="49">
        <v>42</v>
      </c>
      <c r="T10" s="49">
        <v>40</v>
      </c>
      <c r="U10" s="49">
        <v>39</v>
      </c>
      <c r="V10" s="49">
        <v>41</v>
      </c>
      <c r="W10" s="49">
        <v>42</v>
      </c>
      <c r="X10" s="49">
        <v>38</v>
      </c>
      <c r="Y10" s="49">
        <v>35</v>
      </c>
      <c r="Z10" s="49">
        <v>34</v>
      </c>
      <c r="AA10" s="49">
        <v>24</v>
      </c>
    </row>
    <row r="11" spans="1:27" x14ac:dyDescent="0.25">
      <c r="B11" s="83">
        <v>44109</v>
      </c>
      <c r="C11" s="2" t="s">
        <v>4</v>
      </c>
      <c r="D11" s="49">
        <v>12</v>
      </c>
      <c r="E11" s="49">
        <v>3</v>
      </c>
      <c r="F11" s="49">
        <v>2</v>
      </c>
      <c r="G11" s="49">
        <v>4</v>
      </c>
      <c r="H11" s="49">
        <v>2</v>
      </c>
      <c r="I11" s="49">
        <v>4</v>
      </c>
      <c r="J11" s="49">
        <v>11</v>
      </c>
      <c r="K11" s="49">
        <v>36</v>
      </c>
      <c r="L11" s="49">
        <v>50</v>
      </c>
      <c r="M11" s="49">
        <v>43</v>
      </c>
      <c r="N11" s="49">
        <v>35</v>
      </c>
      <c r="O11" s="49">
        <v>35</v>
      </c>
      <c r="P11" s="49">
        <v>37</v>
      </c>
      <c r="Q11" s="49">
        <v>36</v>
      </c>
      <c r="R11" s="49">
        <v>39</v>
      </c>
      <c r="S11" s="49">
        <v>43</v>
      </c>
      <c r="T11" s="49">
        <v>48</v>
      </c>
      <c r="U11" s="49">
        <v>57</v>
      </c>
      <c r="V11" s="49">
        <v>64</v>
      </c>
      <c r="W11" s="49">
        <v>57</v>
      </c>
      <c r="X11" s="49">
        <v>35</v>
      </c>
      <c r="Y11" s="49">
        <v>18</v>
      </c>
      <c r="Z11" s="49">
        <v>14</v>
      </c>
      <c r="AA11" s="49">
        <v>11</v>
      </c>
    </row>
    <row r="12" spans="1:27" x14ac:dyDescent="0.25">
      <c r="B12" s="83">
        <v>44110</v>
      </c>
      <c r="C12" s="2" t="s">
        <v>5</v>
      </c>
      <c r="D12" s="49">
        <v>8</v>
      </c>
      <c r="E12" s="49">
        <v>5</v>
      </c>
      <c r="F12" s="49">
        <v>5</v>
      </c>
      <c r="G12" s="49">
        <v>5</v>
      </c>
      <c r="H12" s="49">
        <v>6</v>
      </c>
      <c r="I12" s="49">
        <v>7</v>
      </c>
      <c r="J12" s="49">
        <v>11</v>
      </c>
      <c r="K12" s="49">
        <v>33</v>
      </c>
      <c r="L12" s="49">
        <v>46</v>
      </c>
      <c r="M12" s="49">
        <v>45</v>
      </c>
      <c r="N12" s="49">
        <v>43</v>
      </c>
      <c r="O12" s="49">
        <v>42</v>
      </c>
      <c r="P12" s="49">
        <v>41</v>
      </c>
      <c r="Q12" s="49">
        <v>40</v>
      </c>
      <c r="R12" s="49">
        <v>42</v>
      </c>
      <c r="S12" s="49">
        <v>45</v>
      </c>
      <c r="T12" s="49">
        <v>50</v>
      </c>
      <c r="U12" s="49">
        <v>57</v>
      </c>
      <c r="V12" s="49">
        <v>65</v>
      </c>
      <c r="W12" s="49">
        <v>58</v>
      </c>
      <c r="X12" s="49">
        <v>39</v>
      </c>
      <c r="Y12" s="49">
        <v>21</v>
      </c>
      <c r="Z12" s="49">
        <v>14</v>
      </c>
      <c r="AA12" s="49">
        <v>11</v>
      </c>
    </row>
    <row r="13" spans="1:27" x14ac:dyDescent="0.25">
      <c r="B13" s="83">
        <v>44111</v>
      </c>
      <c r="C13" s="2" t="s">
        <v>6</v>
      </c>
      <c r="D13" s="49">
        <v>8</v>
      </c>
      <c r="E13" s="49">
        <v>5</v>
      </c>
      <c r="F13" s="49">
        <v>4</v>
      </c>
      <c r="G13" s="49">
        <v>6</v>
      </c>
      <c r="H13" s="49">
        <v>6</v>
      </c>
      <c r="I13" s="49">
        <v>7</v>
      </c>
      <c r="J13" s="49">
        <v>12</v>
      </c>
      <c r="K13" s="49">
        <v>32</v>
      </c>
      <c r="L13" s="49">
        <v>45</v>
      </c>
      <c r="M13" s="49">
        <v>44</v>
      </c>
      <c r="N13" s="49">
        <v>43</v>
      </c>
      <c r="O13" s="49">
        <v>42</v>
      </c>
      <c r="P13" s="49">
        <v>41</v>
      </c>
      <c r="Q13" s="49">
        <v>41</v>
      </c>
      <c r="R13" s="49">
        <v>45</v>
      </c>
      <c r="S13" s="49">
        <v>49</v>
      </c>
      <c r="T13" s="49">
        <v>54</v>
      </c>
      <c r="U13" s="49">
        <v>59</v>
      </c>
      <c r="V13" s="49">
        <v>66</v>
      </c>
      <c r="W13" s="49">
        <v>61</v>
      </c>
      <c r="X13" s="49">
        <v>47</v>
      </c>
      <c r="Y13" s="49">
        <v>27</v>
      </c>
      <c r="Z13" s="49">
        <v>18</v>
      </c>
      <c r="AA13" s="49">
        <v>14</v>
      </c>
    </row>
    <row r="14" spans="1:27" x14ac:dyDescent="0.25">
      <c r="B14" s="83">
        <v>44112</v>
      </c>
      <c r="C14" s="2" t="s">
        <v>7</v>
      </c>
      <c r="D14" s="49">
        <v>8</v>
      </c>
      <c r="E14" s="49">
        <v>6</v>
      </c>
      <c r="F14" s="49">
        <v>6</v>
      </c>
      <c r="G14" s="49">
        <v>8</v>
      </c>
      <c r="H14" s="49">
        <v>10</v>
      </c>
      <c r="I14" s="49">
        <v>10</v>
      </c>
      <c r="J14" s="49">
        <v>16</v>
      </c>
      <c r="K14" s="49">
        <v>34</v>
      </c>
      <c r="L14" s="49">
        <v>45</v>
      </c>
      <c r="M14" s="49">
        <v>39</v>
      </c>
      <c r="N14" s="49">
        <v>38</v>
      </c>
      <c r="O14" s="49">
        <v>38</v>
      </c>
      <c r="P14" s="49">
        <v>35</v>
      </c>
      <c r="Q14" s="49">
        <v>31</v>
      </c>
      <c r="R14" s="49">
        <v>39</v>
      </c>
      <c r="S14" s="49">
        <v>47</v>
      </c>
      <c r="T14" s="49">
        <v>52</v>
      </c>
      <c r="U14" s="49">
        <v>57</v>
      </c>
      <c r="V14" s="49">
        <v>59</v>
      </c>
      <c r="W14" s="49">
        <v>58</v>
      </c>
      <c r="X14" s="49">
        <v>36</v>
      </c>
      <c r="Y14" s="49">
        <v>33</v>
      </c>
      <c r="Z14" s="49">
        <v>24</v>
      </c>
      <c r="AA14" s="49">
        <v>15</v>
      </c>
    </row>
    <row r="15" spans="1:27" x14ac:dyDescent="0.25">
      <c r="B15" s="83">
        <v>44113</v>
      </c>
      <c r="C15" s="2" t="s">
        <v>8</v>
      </c>
      <c r="D15" s="49">
        <v>10</v>
      </c>
      <c r="E15" s="49">
        <v>7</v>
      </c>
      <c r="F15" s="49">
        <v>7</v>
      </c>
      <c r="G15" s="49">
        <v>7</v>
      </c>
      <c r="H15" s="49">
        <v>7</v>
      </c>
      <c r="I15" s="49">
        <v>8</v>
      </c>
      <c r="J15" s="49">
        <v>12</v>
      </c>
      <c r="K15" s="49">
        <v>29</v>
      </c>
      <c r="L15" s="49">
        <v>39</v>
      </c>
      <c r="M15" s="49">
        <v>35</v>
      </c>
      <c r="N15" s="49">
        <v>32</v>
      </c>
      <c r="O15" s="49">
        <v>35</v>
      </c>
      <c r="P15" s="49">
        <v>35</v>
      </c>
      <c r="Q15" s="49">
        <v>28</v>
      </c>
      <c r="R15" s="49">
        <v>38</v>
      </c>
      <c r="S15" s="49">
        <v>48</v>
      </c>
      <c r="T15" s="49">
        <v>66</v>
      </c>
      <c r="U15" s="49">
        <v>77</v>
      </c>
      <c r="V15" s="49">
        <v>83</v>
      </c>
      <c r="W15" s="49">
        <v>75</v>
      </c>
      <c r="X15" s="49">
        <v>55</v>
      </c>
      <c r="Y15" s="49">
        <v>38</v>
      </c>
      <c r="Z15" s="49">
        <v>30</v>
      </c>
      <c r="AA15" s="49">
        <v>17</v>
      </c>
    </row>
    <row r="16" spans="1:27" x14ac:dyDescent="0.25">
      <c r="B16" s="83">
        <v>44114</v>
      </c>
      <c r="C16" s="2" t="s">
        <v>9</v>
      </c>
      <c r="D16" s="49">
        <v>10</v>
      </c>
      <c r="E16" s="49">
        <v>5</v>
      </c>
      <c r="F16" s="49">
        <v>3</v>
      </c>
      <c r="G16" s="49">
        <v>5</v>
      </c>
      <c r="H16" s="49">
        <v>4</v>
      </c>
      <c r="I16" s="49">
        <v>6</v>
      </c>
      <c r="J16" s="49">
        <v>9</v>
      </c>
      <c r="K16" s="49">
        <v>10</v>
      </c>
      <c r="L16" s="49">
        <v>15</v>
      </c>
      <c r="M16" s="49">
        <v>22</v>
      </c>
      <c r="N16" s="49">
        <v>27</v>
      </c>
      <c r="O16" s="49">
        <v>34</v>
      </c>
      <c r="P16" s="49">
        <v>40</v>
      </c>
      <c r="Q16" s="49">
        <v>47</v>
      </c>
      <c r="R16" s="49">
        <v>55</v>
      </c>
      <c r="S16" s="49">
        <v>59</v>
      </c>
      <c r="T16" s="49">
        <v>55</v>
      </c>
      <c r="U16" s="49">
        <v>55</v>
      </c>
      <c r="V16" s="49">
        <v>55</v>
      </c>
      <c r="W16" s="49">
        <v>51</v>
      </c>
      <c r="X16" s="49">
        <v>40</v>
      </c>
      <c r="Y16" s="49">
        <v>31</v>
      </c>
      <c r="Z16" s="49">
        <v>25</v>
      </c>
      <c r="AA16" s="49">
        <v>19</v>
      </c>
    </row>
    <row r="17" spans="2:27" x14ac:dyDescent="0.25">
      <c r="B17" s="83">
        <v>44115</v>
      </c>
      <c r="C17" s="2" t="s">
        <v>3</v>
      </c>
      <c r="D17" s="49">
        <v>13</v>
      </c>
      <c r="E17" s="49">
        <v>5</v>
      </c>
      <c r="F17" s="49">
        <v>1</v>
      </c>
      <c r="G17" s="49">
        <v>1</v>
      </c>
      <c r="H17" s="49">
        <v>1</v>
      </c>
      <c r="I17" s="49">
        <v>2</v>
      </c>
      <c r="J17" s="49">
        <v>6</v>
      </c>
      <c r="K17" s="49">
        <v>3</v>
      </c>
      <c r="L17" s="49">
        <v>6</v>
      </c>
      <c r="M17" s="49">
        <v>7</v>
      </c>
      <c r="N17" s="49">
        <v>10</v>
      </c>
      <c r="O17" s="49">
        <v>14</v>
      </c>
      <c r="P17" s="49">
        <v>20</v>
      </c>
      <c r="Q17" s="49">
        <v>30</v>
      </c>
      <c r="R17" s="49">
        <v>41</v>
      </c>
      <c r="S17" s="49">
        <v>45</v>
      </c>
      <c r="T17" s="49">
        <v>45</v>
      </c>
      <c r="U17" s="49">
        <v>43</v>
      </c>
      <c r="V17" s="49">
        <v>44</v>
      </c>
      <c r="W17" s="49">
        <v>46</v>
      </c>
      <c r="X17" s="49">
        <v>40</v>
      </c>
      <c r="Y17" s="49">
        <v>34</v>
      </c>
      <c r="Z17" s="49">
        <v>30</v>
      </c>
      <c r="AA17" s="49">
        <v>20</v>
      </c>
    </row>
    <row r="18" spans="2:27" x14ac:dyDescent="0.25">
      <c r="B18" s="83">
        <v>44116</v>
      </c>
      <c r="C18" s="2" t="s">
        <v>4</v>
      </c>
      <c r="D18" s="49">
        <v>8</v>
      </c>
      <c r="E18" s="49">
        <v>2</v>
      </c>
      <c r="F18" s="49">
        <v>2</v>
      </c>
      <c r="G18" s="49">
        <v>3</v>
      </c>
      <c r="H18" s="49">
        <v>3</v>
      </c>
      <c r="I18" s="49">
        <v>4</v>
      </c>
      <c r="J18" s="49">
        <v>12</v>
      </c>
      <c r="K18" s="49">
        <v>37</v>
      </c>
      <c r="L18" s="49">
        <v>53</v>
      </c>
      <c r="M18" s="49">
        <v>45</v>
      </c>
      <c r="N18" s="49">
        <v>37</v>
      </c>
      <c r="O18" s="49">
        <v>35</v>
      </c>
      <c r="P18" s="49">
        <v>36</v>
      </c>
      <c r="Q18" s="49">
        <v>37</v>
      </c>
      <c r="R18" s="49">
        <v>42</v>
      </c>
      <c r="S18" s="49">
        <v>46</v>
      </c>
      <c r="T18" s="49">
        <v>49</v>
      </c>
      <c r="U18" s="49">
        <v>55</v>
      </c>
      <c r="V18" s="49">
        <v>61</v>
      </c>
      <c r="W18" s="49">
        <v>57</v>
      </c>
      <c r="X18" s="49">
        <v>34</v>
      </c>
      <c r="Y18" s="49">
        <v>18</v>
      </c>
      <c r="Z18" s="49">
        <v>11</v>
      </c>
      <c r="AA18" s="49">
        <v>7</v>
      </c>
    </row>
    <row r="19" spans="2:27" x14ac:dyDescent="0.25">
      <c r="B19" s="83">
        <v>44117</v>
      </c>
      <c r="C19" s="2" t="s">
        <v>5</v>
      </c>
      <c r="D19" s="49">
        <v>5</v>
      </c>
      <c r="E19" s="49">
        <v>3</v>
      </c>
      <c r="F19" s="49">
        <v>4</v>
      </c>
      <c r="G19" s="49">
        <v>4</v>
      </c>
      <c r="H19" s="49">
        <v>5</v>
      </c>
      <c r="I19" s="49">
        <v>6</v>
      </c>
      <c r="J19" s="49">
        <v>11</v>
      </c>
      <c r="K19" s="49">
        <v>33</v>
      </c>
      <c r="L19" s="49">
        <v>51</v>
      </c>
      <c r="M19" s="49">
        <v>47</v>
      </c>
      <c r="N19" s="49">
        <v>44</v>
      </c>
      <c r="O19" s="49">
        <v>43</v>
      </c>
      <c r="P19" s="49">
        <v>42</v>
      </c>
      <c r="Q19" s="49">
        <v>42</v>
      </c>
      <c r="R19" s="49">
        <v>46</v>
      </c>
      <c r="S19" s="49">
        <v>49</v>
      </c>
      <c r="T19" s="49">
        <v>59</v>
      </c>
      <c r="U19" s="49">
        <v>75</v>
      </c>
      <c r="V19" s="49">
        <v>80</v>
      </c>
      <c r="W19" s="49">
        <v>65</v>
      </c>
      <c r="X19" s="49">
        <v>37</v>
      </c>
      <c r="Y19" s="49">
        <v>19</v>
      </c>
      <c r="Z19" s="49">
        <v>13</v>
      </c>
      <c r="AA19" s="49">
        <v>9</v>
      </c>
    </row>
    <row r="20" spans="2:27" x14ac:dyDescent="0.25">
      <c r="B20" s="83">
        <v>44118</v>
      </c>
      <c r="C20" s="2" t="s">
        <v>6</v>
      </c>
      <c r="D20" s="49">
        <v>5</v>
      </c>
      <c r="E20" s="49">
        <v>4</v>
      </c>
      <c r="F20" s="49">
        <v>4</v>
      </c>
      <c r="G20" s="49">
        <v>4</v>
      </c>
      <c r="H20" s="49">
        <v>6</v>
      </c>
      <c r="I20" s="49">
        <v>7</v>
      </c>
      <c r="J20" s="49">
        <v>11</v>
      </c>
      <c r="K20" s="49">
        <v>32</v>
      </c>
      <c r="L20" s="49">
        <v>47</v>
      </c>
      <c r="M20" s="49">
        <v>46</v>
      </c>
      <c r="N20" s="49">
        <v>44</v>
      </c>
      <c r="O20" s="49">
        <v>43</v>
      </c>
      <c r="P20" s="49">
        <v>42</v>
      </c>
      <c r="Q20" s="49">
        <v>40</v>
      </c>
      <c r="R20" s="49">
        <v>43</v>
      </c>
      <c r="S20" s="49">
        <v>48</v>
      </c>
      <c r="T20" s="49">
        <v>51</v>
      </c>
      <c r="U20" s="49">
        <v>59</v>
      </c>
      <c r="V20" s="49">
        <v>64</v>
      </c>
      <c r="W20" s="49">
        <v>60</v>
      </c>
      <c r="X20" s="49">
        <v>39</v>
      </c>
      <c r="Y20" s="49">
        <v>21</v>
      </c>
      <c r="Z20" s="49">
        <v>14</v>
      </c>
      <c r="AA20" s="49">
        <v>9</v>
      </c>
    </row>
    <row r="21" spans="2:27" x14ac:dyDescent="0.25">
      <c r="B21" s="83">
        <v>44119</v>
      </c>
      <c r="C21" s="2" t="s">
        <v>7</v>
      </c>
      <c r="D21" s="49">
        <v>6</v>
      </c>
      <c r="E21" s="49">
        <v>4</v>
      </c>
      <c r="F21" s="49">
        <v>4</v>
      </c>
      <c r="G21" s="49">
        <v>11</v>
      </c>
      <c r="H21" s="49">
        <v>11</v>
      </c>
      <c r="I21" s="49">
        <v>8</v>
      </c>
      <c r="J21" s="49">
        <v>11</v>
      </c>
      <c r="K21" s="49">
        <v>33</v>
      </c>
      <c r="L21" s="49">
        <v>49</v>
      </c>
      <c r="M21" s="49">
        <v>46</v>
      </c>
      <c r="N21" s="49">
        <v>42</v>
      </c>
      <c r="O21" s="49">
        <v>41</v>
      </c>
      <c r="P21" s="49">
        <v>43</v>
      </c>
      <c r="Q21" s="49">
        <v>43</v>
      </c>
      <c r="R21" s="49">
        <v>44</v>
      </c>
      <c r="S21" s="49">
        <v>50</v>
      </c>
      <c r="T21" s="49">
        <v>52</v>
      </c>
      <c r="U21" s="49">
        <v>60</v>
      </c>
      <c r="V21" s="49">
        <v>67</v>
      </c>
      <c r="W21" s="49">
        <v>62</v>
      </c>
      <c r="X21" s="49">
        <v>43</v>
      </c>
      <c r="Y21" s="49">
        <v>23</v>
      </c>
      <c r="Z21" s="49">
        <v>17</v>
      </c>
      <c r="AA21" s="49">
        <v>12</v>
      </c>
    </row>
    <row r="22" spans="2:27" x14ac:dyDescent="0.25">
      <c r="B22" s="83">
        <v>44120</v>
      </c>
      <c r="C22" s="2" t="s">
        <v>8</v>
      </c>
      <c r="D22" s="49">
        <v>12</v>
      </c>
      <c r="E22" s="49">
        <v>9</v>
      </c>
      <c r="F22" s="49">
        <v>8</v>
      </c>
      <c r="G22" s="49">
        <v>9</v>
      </c>
      <c r="H22" s="49">
        <v>9</v>
      </c>
      <c r="I22" s="49">
        <v>7</v>
      </c>
      <c r="J22" s="49">
        <v>11</v>
      </c>
      <c r="K22" s="49">
        <v>33</v>
      </c>
      <c r="L22" s="49">
        <v>46</v>
      </c>
      <c r="M22" s="49">
        <v>41</v>
      </c>
      <c r="N22" s="49">
        <v>40</v>
      </c>
      <c r="O22" s="49">
        <v>41</v>
      </c>
      <c r="P22" s="49">
        <v>42</v>
      </c>
      <c r="Q22" s="49">
        <v>34</v>
      </c>
      <c r="R22" s="49">
        <v>44</v>
      </c>
      <c r="S22" s="49">
        <v>51</v>
      </c>
      <c r="T22" s="49">
        <v>54</v>
      </c>
      <c r="U22" s="49">
        <v>59</v>
      </c>
      <c r="V22" s="49">
        <v>64</v>
      </c>
      <c r="W22" s="49">
        <v>61</v>
      </c>
      <c r="X22" s="49">
        <v>43</v>
      </c>
      <c r="Y22" s="49">
        <v>28</v>
      </c>
      <c r="Z22" s="49">
        <v>22</v>
      </c>
      <c r="AA22" s="49">
        <v>15</v>
      </c>
    </row>
    <row r="23" spans="2:27" x14ac:dyDescent="0.25">
      <c r="B23" s="83">
        <v>44121</v>
      </c>
      <c r="C23" s="2" t="s">
        <v>9</v>
      </c>
      <c r="D23" s="49">
        <v>10</v>
      </c>
      <c r="E23" s="49">
        <v>6</v>
      </c>
      <c r="F23" s="49">
        <v>5</v>
      </c>
      <c r="G23" s="49">
        <v>4</v>
      </c>
      <c r="H23" s="49">
        <v>3</v>
      </c>
      <c r="I23" s="49">
        <v>7</v>
      </c>
      <c r="J23" s="49">
        <v>8</v>
      </c>
      <c r="K23" s="49">
        <v>11</v>
      </c>
      <c r="L23" s="49">
        <v>16</v>
      </c>
      <c r="M23" s="49">
        <v>24</v>
      </c>
      <c r="N23" s="49">
        <v>32</v>
      </c>
      <c r="O23" s="49">
        <v>36</v>
      </c>
      <c r="P23" s="49">
        <v>42</v>
      </c>
      <c r="Q23" s="49">
        <v>52</v>
      </c>
      <c r="R23" s="49">
        <v>59</v>
      </c>
      <c r="S23" s="49">
        <v>63</v>
      </c>
      <c r="T23" s="49">
        <v>63</v>
      </c>
      <c r="U23" s="49">
        <v>62</v>
      </c>
      <c r="V23" s="49">
        <v>63</v>
      </c>
      <c r="W23" s="49">
        <v>54</v>
      </c>
      <c r="X23" s="49">
        <v>36</v>
      </c>
      <c r="Y23" s="49">
        <v>24</v>
      </c>
      <c r="Z23" s="49">
        <v>17</v>
      </c>
      <c r="AA23" s="49">
        <v>15</v>
      </c>
    </row>
    <row r="24" spans="2:27" x14ac:dyDescent="0.25">
      <c r="B24" s="83">
        <v>44122</v>
      </c>
      <c r="C24" s="2" t="s">
        <v>3</v>
      </c>
      <c r="D24" s="49">
        <v>10</v>
      </c>
      <c r="E24" s="49">
        <v>3</v>
      </c>
      <c r="F24" s="49">
        <v>1</v>
      </c>
      <c r="G24" s="49">
        <v>1</v>
      </c>
      <c r="H24" s="49">
        <v>1</v>
      </c>
      <c r="I24" s="49">
        <v>5</v>
      </c>
      <c r="J24" s="49">
        <v>8</v>
      </c>
      <c r="K24" s="49">
        <v>6</v>
      </c>
      <c r="L24" s="49">
        <v>9</v>
      </c>
      <c r="M24" s="49">
        <v>14</v>
      </c>
      <c r="N24" s="49">
        <v>20</v>
      </c>
      <c r="O24" s="49">
        <v>16</v>
      </c>
      <c r="P24" s="49">
        <v>16</v>
      </c>
      <c r="Q24" s="49">
        <v>22</v>
      </c>
      <c r="R24" s="49">
        <v>32</v>
      </c>
      <c r="S24" s="49">
        <v>37</v>
      </c>
      <c r="T24" s="49">
        <v>36</v>
      </c>
      <c r="U24" s="49">
        <v>40</v>
      </c>
      <c r="V24" s="49">
        <v>43</v>
      </c>
      <c r="W24" s="49">
        <v>37</v>
      </c>
      <c r="X24" s="49">
        <v>28</v>
      </c>
      <c r="Y24" s="49">
        <v>25</v>
      </c>
      <c r="Z24" s="49">
        <v>23</v>
      </c>
      <c r="AA24" s="49">
        <v>16</v>
      </c>
    </row>
    <row r="25" spans="2:27" x14ac:dyDescent="0.25">
      <c r="B25" s="83">
        <v>44123</v>
      </c>
      <c r="C25" s="2" t="s">
        <v>4</v>
      </c>
      <c r="D25" s="49">
        <v>12</v>
      </c>
      <c r="E25" s="49">
        <v>6</v>
      </c>
      <c r="F25" s="49">
        <v>9</v>
      </c>
      <c r="G25" s="49">
        <v>9</v>
      </c>
      <c r="H25" s="49">
        <v>7</v>
      </c>
      <c r="I25" s="49">
        <v>11</v>
      </c>
      <c r="J25" s="49">
        <v>19</v>
      </c>
      <c r="K25" s="49">
        <v>44</v>
      </c>
      <c r="L25" s="49">
        <v>55</v>
      </c>
      <c r="M25" s="49">
        <v>46</v>
      </c>
      <c r="N25" s="49">
        <v>37</v>
      </c>
      <c r="O25" s="49">
        <v>35</v>
      </c>
      <c r="P25" s="49">
        <v>33</v>
      </c>
      <c r="Q25" s="49">
        <v>33</v>
      </c>
      <c r="R25" s="49">
        <v>38</v>
      </c>
      <c r="S25" s="49">
        <v>42</v>
      </c>
      <c r="T25" s="49">
        <v>47</v>
      </c>
      <c r="U25" s="49">
        <v>54</v>
      </c>
      <c r="V25" s="49">
        <v>63</v>
      </c>
      <c r="W25" s="49">
        <v>56</v>
      </c>
      <c r="X25" s="49">
        <v>29</v>
      </c>
      <c r="Y25" s="49">
        <v>16</v>
      </c>
      <c r="Z25" s="49">
        <v>12</v>
      </c>
      <c r="AA25" s="49">
        <v>7</v>
      </c>
    </row>
    <row r="26" spans="2:27" x14ac:dyDescent="0.25">
      <c r="B26" s="83">
        <v>44124</v>
      </c>
      <c r="C26" s="2" t="s">
        <v>5</v>
      </c>
      <c r="D26" s="49">
        <v>6</v>
      </c>
      <c r="E26" s="49">
        <v>6</v>
      </c>
      <c r="F26" s="49">
        <v>5</v>
      </c>
      <c r="G26" s="49">
        <v>5</v>
      </c>
      <c r="H26" s="49">
        <v>6</v>
      </c>
      <c r="I26" s="49">
        <v>7</v>
      </c>
      <c r="J26" s="49">
        <v>12</v>
      </c>
      <c r="K26" s="49">
        <v>35</v>
      </c>
      <c r="L26" s="49">
        <v>49</v>
      </c>
      <c r="M26" s="49">
        <v>50</v>
      </c>
      <c r="N26" s="49">
        <v>52</v>
      </c>
      <c r="O26" s="49">
        <v>50</v>
      </c>
      <c r="P26" s="49">
        <v>46</v>
      </c>
      <c r="Q26" s="49">
        <v>44</v>
      </c>
      <c r="R26" s="49">
        <v>45</v>
      </c>
      <c r="S26" s="49">
        <v>46</v>
      </c>
      <c r="T26" s="49">
        <v>48</v>
      </c>
      <c r="U26" s="49">
        <v>54</v>
      </c>
      <c r="V26" s="49">
        <v>61</v>
      </c>
      <c r="W26" s="49">
        <v>51</v>
      </c>
      <c r="X26" s="49">
        <v>27</v>
      </c>
      <c r="Y26" s="49">
        <v>18</v>
      </c>
      <c r="Z26" s="49">
        <v>18</v>
      </c>
      <c r="AA26" s="49">
        <v>19</v>
      </c>
    </row>
    <row r="27" spans="2:27" x14ac:dyDescent="0.25">
      <c r="B27" s="83">
        <v>44125</v>
      </c>
      <c r="C27" s="2" t="s">
        <v>6</v>
      </c>
      <c r="D27" s="49">
        <v>11</v>
      </c>
      <c r="E27" s="49">
        <v>12</v>
      </c>
      <c r="F27" s="49">
        <v>14</v>
      </c>
      <c r="G27" s="49">
        <v>13</v>
      </c>
      <c r="H27" s="49">
        <v>14</v>
      </c>
      <c r="I27" s="49">
        <v>13</v>
      </c>
      <c r="J27" s="49">
        <v>17</v>
      </c>
      <c r="K27" s="49">
        <v>37</v>
      </c>
      <c r="L27" s="49">
        <v>46</v>
      </c>
      <c r="M27" s="49">
        <v>42</v>
      </c>
      <c r="N27" s="49">
        <v>41</v>
      </c>
      <c r="O27" s="49">
        <v>40</v>
      </c>
      <c r="P27" s="49">
        <v>42</v>
      </c>
      <c r="Q27" s="49">
        <v>40</v>
      </c>
      <c r="R27" s="49">
        <v>41</v>
      </c>
      <c r="S27" s="49">
        <v>44</v>
      </c>
      <c r="T27" s="49">
        <v>50</v>
      </c>
      <c r="U27" s="49">
        <v>57</v>
      </c>
      <c r="V27" s="49">
        <v>66</v>
      </c>
      <c r="W27" s="49">
        <v>61</v>
      </c>
      <c r="X27" s="49">
        <v>38</v>
      </c>
      <c r="Y27" s="49">
        <v>20</v>
      </c>
      <c r="Z27" s="49">
        <v>13</v>
      </c>
      <c r="AA27" s="49">
        <v>10</v>
      </c>
    </row>
    <row r="28" spans="2:27" x14ac:dyDescent="0.25">
      <c r="B28" s="83">
        <v>44126</v>
      </c>
      <c r="C28" s="2" t="s">
        <v>7</v>
      </c>
      <c r="D28" s="49">
        <v>7</v>
      </c>
      <c r="E28" s="49">
        <v>5</v>
      </c>
      <c r="F28" s="49">
        <v>5</v>
      </c>
      <c r="G28" s="49">
        <v>5</v>
      </c>
      <c r="H28" s="49">
        <v>6</v>
      </c>
      <c r="I28" s="49">
        <v>8</v>
      </c>
      <c r="J28" s="49">
        <v>11</v>
      </c>
      <c r="K28" s="49">
        <v>32</v>
      </c>
      <c r="L28" s="49">
        <v>45</v>
      </c>
      <c r="M28" s="49">
        <v>41</v>
      </c>
      <c r="N28" s="49">
        <v>38</v>
      </c>
      <c r="O28" s="49">
        <v>36</v>
      </c>
      <c r="P28" s="49">
        <v>36</v>
      </c>
      <c r="Q28" s="49">
        <v>37</v>
      </c>
      <c r="R28" s="49">
        <v>43</v>
      </c>
      <c r="S28" s="49">
        <v>47</v>
      </c>
      <c r="T28" s="49">
        <v>52</v>
      </c>
      <c r="U28" s="49">
        <v>57</v>
      </c>
      <c r="V28" s="49">
        <v>63</v>
      </c>
      <c r="W28" s="49">
        <v>58</v>
      </c>
      <c r="X28" s="49">
        <v>34</v>
      </c>
      <c r="Y28" s="49">
        <v>19</v>
      </c>
      <c r="Z28" s="49">
        <v>16</v>
      </c>
      <c r="AA28" s="49">
        <v>10</v>
      </c>
    </row>
    <row r="29" spans="2:27" x14ac:dyDescent="0.25">
      <c r="B29" s="83">
        <v>44127</v>
      </c>
      <c r="C29" s="2" t="s">
        <v>8</v>
      </c>
      <c r="D29" s="49">
        <v>6</v>
      </c>
      <c r="E29" s="49">
        <v>5</v>
      </c>
      <c r="F29" s="49">
        <v>4</v>
      </c>
      <c r="G29" s="49">
        <v>5</v>
      </c>
      <c r="H29" s="49">
        <v>6</v>
      </c>
      <c r="I29" s="49">
        <v>7</v>
      </c>
      <c r="J29" s="49">
        <v>12</v>
      </c>
      <c r="K29" s="49">
        <v>32</v>
      </c>
      <c r="L29" s="49">
        <v>43</v>
      </c>
      <c r="M29" s="49">
        <v>41</v>
      </c>
      <c r="N29" s="49">
        <v>37</v>
      </c>
      <c r="O29" s="49">
        <v>37</v>
      </c>
      <c r="P29" s="49">
        <v>39</v>
      </c>
      <c r="Q29" s="49">
        <v>33</v>
      </c>
      <c r="R29" s="49">
        <v>43</v>
      </c>
      <c r="S29" s="49">
        <v>51</v>
      </c>
      <c r="T29" s="49">
        <v>54</v>
      </c>
      <c r="U29" s="49">
        <v>60</v>
      </c>
      <c r="V29" s="49">
        <v>64</v>
      </c>
      <c r="W29" s="49">
        <v>63</v>
      </c>
      <c r="X29" s="49">
        <v>45</v>
      </c>
      <c r="Y29" s="49">
        <v>27</v>
      </c>
      <c r="Z29" s="49">
        <v>19</v>
      </c>
      <c r="AA29" s="49">
        <v>14</v>
      </c>
    </row>
    <row r="30" spans="2:27" x14ac:dyDescent="0.25">
      <c r="B30" s="83">
        <v>44128</v>
      </c>
      <c r="C30" s="2" t="s">
        <v>9</v>
      </c>
      <c r="D30" s="49">
        <v>8</v>
      </c>
      <c r="E30" s="49">
        <v>5</v>
      </c>
      <c r="F30" s="49">
        <v>3</v>
      </c>
      <c r="G30" s="49">
        <v>4</v>
      </c>
      <c r="H30" s="49">
        <v>5</v>
      </c>
      <c r="I30" s="49">
        <v>8</v>
      </c>
      <c r="J30" s="49">
        <v>9</v>
      </c>
      <c r="K30" s="49">
        <v>11</v>
      </c>
      <c r="L30" s="49">
        <v>15</v>
      </c>
      <c r="M30" s="49">
        <v>20</v>
      </c>
      <c r="N30" s="49">
        <v>27</v>
      </c>
      <c r="O30" s="49">
        <v>33</v>
      </c>
      <c r="P30" s="49">
        <v>37</v>
      </c>
      <c r="Q30" s="49">
        <v>44</v>
      </c>
      <c r="R30" s="49">
        <v>51</v>
      </c>
      <c r="S30" s="49">
        <v>51</v>
      </c>
      <c r="T30" s="49">
        <v>47</v>
      </c>
      <c r="U30" s="49">
        <v>46</v>
      </c>
      <c r="V30" s="49">
        <v>48</v>
      </c>
      <c r="W30" s="49">
        <v>45</v>
      </c>
      <c r="X30" s="49">
        <v>32</v>
      </c>
      <c r="Y30" s="49">
        <v>23</v>
      </c>
      <c r="Z30" s="49">
        <v>19</v>
      </c>
      <c r="AA30" s="49">
        <v>16</v>
      </c>
    </row>
    <row r="31" spans="2:27" x14ac:dyDescent="0.25">
      <c r="B31" s="83">
        <v>44129</v>
      </c>
      <c r="C31" s="2" t="s">
        <v>3</v>
      </c>
      <c r="D31" s="49">
        <v>11</v>
      </c>
      <c r="E31" s="49">
        <v>5</v>
      </c>
      <c r="F31" s="49">
        <v>4</v>
      </c>
      <c r="G31" s="49">
        <v>10</v>
      </c>
      <c r="H31" s="49">
        <v>14</v>
      </c>
      <c r="I31" s="49">
        <v>14</v>
      </c>
      <c r="J31" s="49">
        <v>16</v>
      </c>
      <c r="K31" s="49">
        <v>9</v>
      </c>
      <c r="L31" s="49">
        <v>5</v>
      </c>
      <c r="M31" s="49">
        <v>3</v>
      </c>
      <c r="N31" s="49">
        <v>8</v>
      </c>
      <c r="O31" s="49">
        <v>9</v>
      </c>
      <c r="P31" s="49">
        <v>15</v>
      </c>
      <c r="Q31" s="49">
        <v>24</v>
      </c>
      <c r="R31" s="49">
        <v>35</v>
      </c>
      <c r="S31" s="49">
        <v>37</v>
      </c>
      <c r="T31" s="49">
        <v>35</v>
      </c>
      <c r="U31" s="49">
        <v>35</v>
      </c>
      <c r="V31" s="49">
        <v>38</v>
      </c>
      <c r="W31" s="49">
        <v>34</v>
      </c>
      <c r="X31" s="49">
        <v>25</v>
      </c>
      <c r="Y31" s="49">
        <v>22</v>
      </c>
      <c r="Z31" s="49">
        <v>20</v>
      </c>
      <c r="AA31" s="49">
        <v>11</v>
      </c>
    </row>
    <row r="32" spans="2:27" x14ac:dyDescent="0.25">
      <c r="B32" s="83">
        <v>44130</v>
      </c>
      <c r="C32" s="2" t="s">
        <v>4</v>
      </c>
      <c r="D32" s="49">
        <v>5</v>
      </c>
      <c r="E32" s="49">
        <v>2</v>
      </c>
      <c r="F32" s="49">
        <v>3</v>
      </c>
      <c r="G32" s="49">
        <v>2</v>
      </c>
      <c r="H32" s="49">
        <v>2</v>
      </c>
      <c r="I32" s="49">
        <v>5</v>
      </c>
      <c r="J32" s="49">
        <v>12</v>
      </c>
      <c r="K32" s="49">
        <v>35</v>
      </c>
      <c r="L32" s="49">
        <v>45</v>
      </c>
      <c r="M32" s="49">
        <v>40</v>
      </c>
      <c r="N32" s="49">
        <v>35</v>
      </c>
      <c r="O32" s="49">
        <v>33</v>
      </c>
      <c r="P32" s="49">
        <v>34</v>
      </c>
      <c r="Q32" s="49">
        <v>35</v>
      </c>
      <c r="R32" s="49">
        <v>37</v>
      </c>
      <c r="S32" s="49">
        <v>41</v>
      </c>
      <c r="T32" s="49">
        <v>45</v>
      </c>
      <c r="U32" s="49">
        <v>52</v>
      </c>
      <c r="V32" s="49">
        <v>58</v>
      </c>
      <c r="W32" s="49">
        <v>52</v>
      </c>
      <c r="X32" s="49">
        <v>26</v>
      </c>
      <c r="Y32" s="49">
        <v>15</v>
      </c>
      <c r="Z32" s="49">
        <v>11</v>
      </c>
      <c r="AA32" s="49">
        <v>7</v>
      </c>
    </row>
    <row r="33" spans="2:27" x14ac:dyDescent="0.25">
      <c r="B33" s="83">
        <v>44131</v>
      </c>
      <c r="C33" s="2" t="s">
        <v>5</v>
      </c>
      <c r="D33" s="49">
        <v>6</v>
      </c>
      <c r="E33" s="49">
        <v>3</v>
      </c>
      <c r="F33" s="49">
        <v>6</v>
      </c>
      <c r="G33" s="49">
        <v>7</v>
      </c>
      <c r="H33" s="49">
        <v>8</v>
      </c>
      <c r="I33" s="49">
        <v>9</v>
      </c>
      <c r="J33" s="49">
        <v>13</v>
      </c>
      <c r="K33" s="49">
        <v>37</v>
      </c>
      <c r="L33" s="49">
        <v>46</v>
      </c>
      <c r="M33" s="49">
        <v>43</v>
      </c>
      <c r="N33" s="49">
        <v>40</v>
      </c>
      <c r="O33" s="49">
        <v>39</v>
      </c>
      <c r="P33" s="49">
        <v>39</v>
      </c>
      <c r="Q33" s="49">
        <v>39</v>
      </c>
      <c r="R33" s="49">
        <v>43</v>
      </c>
      <c r="S33" s="49">
        <v>46</v>
      </c>
      <c r="T33" s="49">
        <v>50</v>
      </c>
      <c r="U33" s="49">
        <v>56</v>
      </c>
      <c r="V33" s="49">
        <v>62</v>
      </c>
      <c r="W33" s="49">
        <v>56</v>
      </c>
      <c r="X33" s="49">
        <v>32</v>
      </c>
      <c r="Y33" s="49">
        <v>20</v>
      </c>
      <c r="Z33" s="49">
        <v>14</v>
      </c>
      <c r="AA33" s="49">
        <v>10</v>
      </c>
    </row>
    <row r="34" spans="2:27" x14ac:dyDescent="0.25">
      <c r="B34" s="83">
        <v>44132</v>
      </c>
      <c r="C34" s="2" t="s">
        <v>6</v>
      </c>
      <c r="D34" s="49">
        <v>7</v>
      </c>
      <c r="E34" s="49">
        <v>4</v>
      </c>
      <c r="F34" s="49">
        <v>4</v>
      </c>
      <c r="G34" s="49">
        <v>5</v>
      </c>
      <c r="H34" s="49">
        <v>5</v>
      </c>
      <c r="I34" s="49">
        <v>7</v>
      </c>
      <c r="J34" s="49">
        <v>10</v>
      </c>
      <c r="K34" s="49">
        <v>26</v>
      </c>
      <c r="L34" s="49">
        <v>34</v>
      </c>
      <c r="M34" s="49">
        <v>33</v>
      </c>
      <c r="N34" s="49">
        <v>35</v>
      </c>
      <c r="O34" s="49">
        <v>37</v>
      </c>
      <c r="P34" s="49">
        <v>45</v>
      </c>
      <c r="Q34" s="49">
        <v>61</v>
      </c>
      <c r="R34" s="49">
        <v>65</v>
      </c>
      <c r="S34" s="49">
        <v>57</v>
      </c>
      <c r="T34" s="49">
        <v>50</v>
      </c>
      <c r="U34" s="49">
        <v>45</v>
      </c>
      <c r="V34" s="49">
        <v>48</v>
      </c>
      <c r="W34" s="49">
        <v>45</v>
      </c>
      <c r="X34" s="49">
        <v>28</v>
      </c>
      <c r="Y34" s="49">
        <v>17</v>
      </c>
      <c r="Z34" s="49">
        <v>12</v>
      </c>
      <c r="AA34" s="49">
        <v>8</v>
      </c>
    </row>
    <row r="35" spans="2:27" x14ac:dyDescent="0.25">
      <c r="B35" s="83">
        <v>44133</v>
      </c>
      <c r="C35" s="2" t="s">
        <v>7</v>
      </c>
      <c r="D35" s="49">
        <v>6</v>
      </c>
      <c r="E35" s="49">
        <v>3</v>
      </c>
      <c r="F35" s="49">
        <v>4</v>
      </c>
      <c r="G35" s="49">
        <v>5</v>
      </c>
      <c r="H35" s="49">
        <v>9</v>
      </c>
      <c r="I35" s="49">
        <v>13</v>
      </c>
      <c r="J35" s="49">
        <v>13</v>
      </c>
      <c r="K35" s="49">
        <v>13</v>
      </c>
      <c r="L35" s="49">
        <v>24</v>
      </c>
      <c r="M35" s="49">
        <v>23</v>
      </c>
      <c r="N35" s="49">
        <v>19</v>
      </c>
      <c r="O35" s="49">
        <v>16</v>
      </c>
      <c r="P35" s="49">
        <v>16</v>
      </c>
      <c r="Q35" s="49">
        <v>20</v>
      </c>
      <c r="R35" s="49">
        <v>25</v>
      </c>
      <c r="S35" s="49">
        <v>25</v>
      </c>
      <c r="T35" s="49">
        <v>20</v>
      </c>
      <c r="U35" s="49">
        <v>20</v>
      </c>
      <c r="V35" s="49">
        <v>23</v>
      </c>
      <c r="W35" s="49">
        <v>24</v>
      </c>
      <c r="X35" s="49">
        <v>16</v>
      </c>
      <c r="Y35" s="49">
        <v>14</v>
      </c>
      <c r="Z35" s="49">
        <v>11</v>
      </c>
      <c r="AA35" s="49">
        <v>8</v>
      </c>
    </row>
    <row r="36" spans="2:27" x14ac:dyDescent="0.25">
      <c r="B36" s="83">
        <v>44134</v>
      </c>
      <c r="C36" s="2" t="s">
        <v>8</v>
      </c>
      <c r="D36" s="49">
        <v>6</v>
      </c>
      <c r="E36" s="49">
        <v>2</v>
      </c>
      <c r="F36" s="49">
        <v>3</v>
      </c>
      <c r="G36" s="49">
        <v>5</v>
      </c>
      <c r="H36" s="49">
        <v>4</v>
      </c>
      <c r="I36" s="49">
        <v>7</v>
      </c>
      <c r="J36" s="49">
        <v>9</v>
      </c>
      <c r="K36" s="49">
        <v>22</v>
      </c>
      <c r="L36" s="49">
        <v>29</v>
      </c>
      <c r="M36" s="49">
        <v>24</v>
      </c>
      <c r="N36" s="49">
        <v>26</v>
      </c>
      <c r="O36" s="49">
        <v>27</v>
      </c>
      <c r="P36" s="49">
        <v>38</v>
      </c>
      <c r="Q36" s="49">
        <v>40</v>
      </c>
      <c r="R36" s="49">
        <v>46</v>
      </c>
      <c r="S36" s="49">
        <v>65</v>
      </c>
      <c r="T36" s="49">
        <v>68</v>
      </c>
      <c r="U36" s="49">
        <v>62</v>
      </c>
      <c r="V36" s="49">
        <v>59</v>
      </c>
      <c r="W36" s="49">
        <v>52</v>
      </c>
      <c r="X36" s="49">
        <v>34</v>
      </c>
      <c r="Y36" s="49">
        <v>26</v>
      </c>
      <c r="Z36" s="49">
        <v>22</v>
      </c>
      <c r="AA36" s="49">
        <v>16</v>
      </c>
    </row>
    <row r="37" spans="2:27" x14ac:dyDescent="0.25">
      <c r="B37" s="83">
        <v>44135</v>
      </c>
      <c r="C37" s="2" t="s">
        <v>9</v>
      </c>
      <c r="D37" s="49">
        <v>9</v>
      </c>
      <c r="E37" s="49">
        <v>5</v>
      </c>
      <c r="F37" s="49">
        <v>4</v>
      </c>
      <c r="G37" s="49">
        <v>5</v>
      </c>
      <c r="H37" s="49">
        <v>3</v>
      </c>
      <c r="I37" s="49">
        <v>7</v>
      </c>
      <c r="J37" s="49">
        <v>10</v>
      </c>
      <c r="K37" s="49">
        <v>12</v>
      </c>
      <c r="L37" s="49">
        <v>15</v>
      </c>
      <c r="M37" s="49">
        <v>17</v>
      </c>
      <c r="N37" s="49">
        <v>17</v>
      </c>
      <c r="O37" s="49">
        <v>19</v>
      </c>
      <c r="P37" s="49">
        <v>23</v>
      </c>
      <c r="Q37" s="49">
        <v>29</v>
      </c>
      <c r="R37" s="49">
        <v>36</v>
      </c>
      <c r="S37" s="49">
        <v>38</v>
      </c>
      <c r="T37" s="49">
        <v>36</v>
      </c>
      <c r="U37" s="49">
        <v>37</v>
      </c>
      <c r="V37" s="49">
        <v>38</v>
      </c>
      <c r="W37" s="49">
        <v>35</v>
      </c>
      <c r="X37" s="49">
        <v>23</v>
      </c>
      <c r="Y37" s="49">
        <v>15</v>
      </c>
      <c r="Z37" s="49">
        <v>15</v>
      </c>
      <c r="AA37" s="49">
        <v>16</v>
      </c>
    </row>
  </sheetData>
  <hyperlinks>
    <hyperlink ref="A3" location="İÇİNDEKİLER!A1" display="ANASAYFA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showGridLines="0" workbookViewId="0">
      <pane ySplit="6" topLeftCell="A7" activePane="bottomLeft" state="frozen"/>
      <selection pane="bottomLeft"/>
    </sheetView>
  </sheetViews>
  <sheetFormatPr defaultRowHeight="15" x14ac:dyDescent="0.25"/>
  <cols>
    <col min="1" max="1" width="10.7109375" customWidth="1"/>
    <col min="2" max="6" width="14.85546875" customWidth="1"/>
    <col min="7" max="7" width="19.85546875" customWidth="1"/>
    <col min="9" max="9" width="27.42578125" customWidth="1"/>
  </cols>
  <sheetData>
    <row r="1" spans="1:9" s="96" customFormat="1" ht="15" customHeight="1" x14ac:dyDescent="0.25">
      <c r="A1" s="95" t="s">
        <v>131</v>
      </c>
    </row>
    <row r="2" spans="1:9" s="96" customFormat="1" ht="15" customHeight="1" x14ac:dyDescent="0.2">
      <c r="A2" s="97"/>
    </row>
    <row r="3" spans="1:9" s="96" customFormat="1" ht="18" customHeight="1" x14ac:dyDescent="0.2">
      <c r="A3" s="167" t="s">
        <v>296</v>
      </c>
    </row>
    <row r="4" spans="1:9" s="96" customFormat="1" ht="14.25" x14ac:dyDescent="0.2"/>
    <row r="6" spans="1:9" ht="30" x14ac:dyDescent="0.25">
      <c r="B6" s="98" t="s">
        <v>2</v>
      </c>
      <c r="C6" s="98" t="s">
        <v>125</v>
      </c>
      <c r="D6" s="98" t="s">
        <v>126</v>
      </c>
      <c r="E6" s="98" t="s">
        <v>127</v>
      </c>
      <c r="F6" s="98" t="s">
        <v>128</v>
      </c>
      <c r="G6" s="98" t="s">
        <v>130</v>
      </c>
      <c r="I6" s="98" t="s">
        <v>129</v>
      </c>
    </row>
    <row r="7" spans="1:9" x14ac:dyDescent="0.25">
      <c r="B7" s="111">
        <v>44105</v>
      </c>
      <c r="C7" s="106">
        <v>2510681</v>
      </c>
      <c r="D7" s="106">
        <v>1390416</v>
      </c>
      <c r="E7" s="106">
        <v>302165</v>
      </c>
      <c r="F7" s="106">
        <v>125666</v>
      </c>
      <c r="G7" s="112">
        <v>4328928</v>
      </c>
      <c r="I7" s="176">
        <f>G38/31</f>
        <v>4079785.7419354836</v>
      </c>
    </row>
    <row r="8" spans="1:9" x14ac:dyDescent="0.25">
      <c r="B8" s="111">
        <v>44106</v>
      </c>
      <c r="C8" s="106">
        <v>2550145</v>
      </c>
      <c r="D8" s="106">
        <v>1406054</v>
      </c>
      <c r="E8" s="106">
        <v>300377</v>
      </c>
      <c r="F8" s="106">
        <v>127076</v>
      </c>
      <c r="G8" s="112">
        <v>4383652</v>
      </c>
    </row>
    <row r="9" spans="1:9" x14ac:dyDescent="0.25">
      <c r="B9" s="111">
        <v>44107</v>
      </c>
      <c r="C9" s="106">
        <v>2352374</v>
      </c>
      <c r="D9" s="106">
        <v>1223891</v>
      </c>
      <c r="E9" s="106">
        <v>237031</v>
      </c>
      <c r="F9" s="106">
        <v>103225</v>
      </c>
      <c r="G9" s="112">
        <v>3916521</v>
      </c>
    </row>
    <row r="10" spans="1:9" x14ac:dyDescent="0.25">
      <c r="B10" s="111">
        <v>44108</v>
      </c>
      <c r="C10" s="106">
        <v>1828711</v>
      </c>
      <c r="D10" s="106">
        <v>956770</v>
      </c>
      <c r="E10" s="106">
        <v>160552</v>
      </c>
      <c r="F10" s="106">
        <v>75573</v>
      </c>
      <c r="G10" s="112">
        <v>3021606</v>
      </c>
    </row>
    <row r="11" spans="1:9" x14ac:dyDescent="0.25">
      <c r="B11" s="111">
        <v>44109</v>
      </c>
      <c r="C11" s="106">
        <v>2573417</v>
      </c>
      <c r="D11" s="106">
        <v>1394852</v>
      </c>
      <c r="E11" s="106">
        <v>311947</v>
      </c>
      <c r="F11" s="106">
        <v>130288</v>
      </c>
      <c r="G11" s="112">
        <v>4410504</v>
      </c>
      <c r="I11" s="187"/>
    </row>
    <row r="12" spans="1:9" x14ac:dyDescent="0.25">
      <c r="B12" s="111">
        <v>44110</v>
      </c>
      <c r="C12" s="106">
        <v>2557700</v>
      </c>
      <c r="D12" s="106">
        <v>1411515</v>
      </c>
      <c r="E12" s="106">
        <v>304124</v>
      </c>
      <c r="F12" s="106">
        <v>128898</v>
      </c>
      <c r="G12" s="112">
        <v>4402237</v>
      </c>
    </row>
    <row r="13" spans="1:9" x14ac:dyDescent="0.25">
      <c r="B13" s="111">
        <v>44111</v>
      </c>
      <c r="C13" s="106">
        <v>2585367</v>
      </c>
      <c r="D13" s="106">
        <v>1435767</v>
      </c>
      <c r="E13" s="106">
        <v>310631</v>
      </c>
      <c r="F13" s="106">
        <v>129153</v>
      </c>
      <c r="G13" s="112">
        <v>4460918</v>
      </c>
    </row>
    <row r="14" spans="1:9" x14ac:dyDescent="0.25">
      <c r="B14" s="111">
        <v>44112</v>
      </c>
      <c r="C14" s="106">
        <v>2336249</v>
      </c>
      <c r="D14" s="106">
        <v>1257230</v>
      </c>
      <c r="E14" s="106">
        <v>242460</v>
      </c>
      <c r="F14" s="106">
        <v>113859</v>
      </c>
      <c r="G14" s="112">
        <v>3949798</v>
      </c>
    </row>
    <row r="15" spans="1:9" x14ac:dyDescent="0.25">
      <c r="B15" s="111">
        <v>44113</v>
      </c>
      <c r="C15" s="106">
        <v>2519373</v>
      </c>
      <c r="D15" s="106">
        <v>1403964</v>
      </c>
      <c r="E15" s="106">
        <v>288284</v>
      </c>
      <c r="F15" s="106">
        <v>124634</v>
      </c>
      <c r="G15" s="112">
        <v>4336255</v>
      </c>
    </row>
    <row r="16" spans="1:9" x14ac:dyDescent="0.25">
      <c r="B16" s="111">
        <v>44114</v>
      </c>
      <c r="C16" s="106">
        <v>2394616</v>
      </c>
      <c r="D16" s="106">
        <v>1294481</v>
      </c>
      <c r="E16" s="106">
        <v>238627</v>
      </c>
      <c r="F16" s="106">
        <v>104011</v>
      </c>
      <c r="G16" s="112">
        <v>4031735</v>
      </c>
    </row>
    <row r="17" spans="2:9" x14ac:dyDescent="0.25">
      <c r="B17" s="111">
        <v>44115</v>
      </c>
      <c r="C17" s="106">
        <v>1917196</v>
      </c>
      <c r="D17" s="106">
        <v>1023069</v>
      </c>
      <c r="E17" s="106">
        <v>170500</v>
      </c>
      <c r="F17" s="106">
        <v>79563</v>
      </c>
      <c r="G17" s="112">
        <v>3190328</v>
      </c>
      <c r="I17" s="142"/>
    </row>
    <row r="18" spans="2:9" x14ac:dyDescent="0.25">
      <c r="B18" s="111">
        <v>44116</v>
      </c>
      <c r="C18" s="106">
        <v>2870740</v>
      </c>
      <c r="D18" s="106">
        <v>1539483</v>
      </c>
      <c r="E18" s="106">
        <v>333377</v>
      </c>
      <c r="F18" s="106">
        <v>133486</v>
      </c>
      <c r="G18" s="112">
        <v>4877086</v>
      </c>
    </row>
    <row r="19" spans="2:9" x14ac:dyDescent="0.25">
      <c r="B19" s="111">
        <v>44117</v>
      </c>
      <c r="C19" s="106">
        <v>2519063</v>
      </c>
      <c r="D19" s="106">
        <v>1430335</v>
      </c>
      <c r="E19" s="106">
        <v>301275</v>
      </c>
      <c r="F19" s="106">
        <v>125031</v>
      </c>
      <c r="G19" s="112">
        <v>4375704</v>
      </c>
    </row>
    <row r="20" spans="2:9" x14ac:dyDescent="0.25">
      <c r="B20" s="111">
        <v>44118</v>
      </c>
      <c r="C20" s="106">
        <v>2527601</v>
      </c>
      <c r="D20" s="106">
        <v>1434295</v>
      </c>
      <c r="E20" s="106">
        <v>300400</v>
      </c>
      <c r="F20" s="106">
        <v>125185</v>
      </c>
      <c r="G20" s="112">
        <v>4387481</v>
      </c>
    </row>
    <row r="21" spans="2:9" x14ac:dyDescent="0.25">
      <c r="B21" s="111">
        <v>44119</v>
      </c>
      <c r="C21" s="106">
        <v>2593649</v>
      </c>
      <c r="D21" s="106">
        <v>1496323</v>
      </c>
      <c r="E21" s="106">
        <v>311333</v>
      </c>
      <c r="F21" s="106">
        <v>128553</v>
      </c>
      <c r="G21" s="112">
        <v>4529858</v>
      </c>
    </row>
    <row r="22" spans="2:9" x14ac:dyDescent="0.25">
      <c r="B22" s="111">
        <v>44120</v>
      </c>
      <c r="C22" s="106">
        <v>2627259</v>
      </c>
      <c r="D22" s="106">
        <v>1527296</v>
      </c>
      <c r="E22" s="106">
        <v>310708</v>
      </c>
      <c r="F22" s="106">
        <v>129473</v>
      </c>
      <c r="G22" s="112">
        <v>4594736</v>
      </c>
    </row>
    <row r="23" spans="2:9" x14ac:dyDescent="0.25">
      <c r="B23" s="111">
        <v>44121</v>
      </c>
      <c r="C23" s="106">
        <v>2314710</v>
      </c>
      <c r="D23" s="106">
        <v>1262862</v>
      </c>
      <c r="E23" s="106">
        <v>226679</v>
      </c>
      <c r="F23" s="106">
        <v>101136</v>
      </c>
      <c r="G23" s="112">
        <v>3905387</v>
      </c>
    </row>
    <row r="24" spans="2:9" x14ac:dyDescent="0.25">
      <c r="B24" s="111">
        <v>44122</v>
      </c>
      <c r="C24" s="106">
        <v>1577458</v>
      </c>
      <c r="D24" s="106">
        <v>864036</v>
      </c>
      <c r="E24" s="106">
        <v>129975</v>
      </c>
      <c r="F24" s="106">
        <v>66516</v>
      </c>
      <c r="G24" s="112">
        <v>2637985</v>
      </c>
    </row>
    <row r="25" spans="2:9" x14ac:dyDescent="0.25">
      <c r="B25" s="111">
        <v>44123</v>
      </c>
      <c r="C25" s="106">
        <v>2555116</v>
      </c>
      <c r="D25" s="106">
        <v>1442289</v>
      </c>
      <c r="E25" s="106">
        <v>308895</v>
      </c>
      <c r="F25" s="106">
        <v>129152</v>
      </c>
      <c r="G25" s="112">
        <v>4435452</v>
      </c>
    </row>
    <row r="26" spans="2:9" x14ac:dyDescent="0.25">
      <c r="B26" s="111">
        <v>44124</v>
      </c>
      <c r="C26" s="106">
        <v>2443633</v>
      </c>
      <c r="D26" s="106">
        <v>1412937</v>
      </c>
      <c r="E26" s="106">
        <v>274407</v>
      </c>
      <c r="F26" s="106">
        <v>120828</v>
      </c>
      <c r="G26" s="112">
        <v>4251805</v>
      </c>
    </row>
    <row r="27" spans="2:9" x14ac:dyDescent="0.25">
      <c r="B27" s="111">
        <v>44125</v>
      </c>
      <c r="C27" s="106">
        <v>2501429</v>
      </c>
      <c r="D27" s="106">
        <v>1422718</v>
      </c>
      <c r="E27" s="106">
        <v>302747</v>
      </c>
      <c r="F27" s="106">
        <v>126051</v>
      </c>
      <c r="G27" s="112">
        <v>4352945</v>
      </c>
    </row>
    <row r="28" spans="2:9" x14ac:dyDescent="0.25">
      <c r="B28" s="111">
        <v>44126</v>
      </c>
      <c r="C28" s="106">
        <v>2515490</v>
      </c>
      <c r="D28" s="106">
        <v>1448963</v>
      </c>
      <c r="E28" s="106">
        <v>305748</v>
      </c>
      <c r="F28" s="106">
        <v>125420</v>
      </c>
      <c r="G28" s="112">
        <v>4395621</v>
      </c>
    </row>
    <row r="29" spans="2:9" x14ac:dyDescent="0.25">
      <c r="B29" s="111">
        <v>44127</v>
      </c>
      <c r="C29" s="106">
        <v>2563286</v>
      </c>
      <c r="D29" s="106">
        <v>1493615</v>
      </c>
      <c r="E29" s="106">
        <v>310938</v>
      </c>
      <c r="F29" s="106">
        <v>128039</v>
      </c>
      <c r="G29" s="112">
        <v>4495878</v>
      </c>
    </row>
    <row r="30" spans="2:9" x14ac:dyDescent="0.25">
      <c r="B30" s="111">
        <v>44128</v>
      </c>
      <c r="C30" s="106">
        <v>2318046</v>
      </c>
      <c r="D30" s="106">
        <v>1272563</v>
      </c>
      <c r="E30" s="106">
        <v>232347</v>
      </c>
      <c r="F30" s="106">
        <v>102357</v>
      </c>
      <c r="G30" s="112">
        <v>3925313</v>
      </c>
    </row>
    <row r="31" spans="2:9" x14ac:dyDescent="0.25">
      <c r="B31" s="111">
        <v>44129</v>
      </c>
      <c r="C31" s="106">
        <v>1767504</v>
      </c>
      <c r="D31" s="106">
        <v>971429</v>
      </c>
      <c r="E31" s="106">
        <v>153738</v>
      </c>
      <c r="F31" s="106">
        <v>73474</v>
      </c>
      <c r="G31" s="112">
        <v>2966145</v>
      </c>
    </row>
    <row r="32" spans="2:9" x14ac:dyDescent="0.25">
      <c r="B32" s="111">
        <v>44130</v>
      </c>
      <c r="C32" s="106">
        <v>2515864</v>
      </c>
      <c r="D32" s="106">
        <v>1397930</v>
      </c>
      <c r="E32" s="106">
        <v>315170</v>
      </c>
      <c r="F32" s="106">
        <v>128904</v>
      </c>
      <c r="G32" s="112">
        <v>4357868</v>
      </c>
    </row>
    <row r="33" spans="2:7" x14ac:dyDescent="0.25">
      <c r="B33" s="111">
        <v>44131</v>
      </c>
      <c r="C33" s="106">
        <v>2474746</v>
      </c>
      <c r="D33" s="106">
        <v>1407390</v>
      </c>
      <c r="E33" s="106">
        <v>296295</v>
      </c>
      <c r="F33" s="106">
        <v>124196</v>
      </c>
      <c r="G33" s="112">
        <v>4302627</v>
      </c>
    </row>
    <row r="34" spans="2:7" x14ac:dyDescent="0.25">
      <c r="B34" s="111">
        <v>44132</v>
      </c>
      <c r="C34" s="106">
        <v>2418427</v>
      </c>
      <c r="D34" s="106">
        <v>1371626</v>
      </c>
      <c r="E34" s="106">
        <v>265632</v>
      </c>
      <c r="F34" s="106">
        <v>118384</v>
      </c>
      <c r="G34" s="112">
        <v>4174069</v>
      </c>
    </row>
    <row r="35" spans="2:7" x14ac:dyDescent="0.25">
      <c r="B35" s="111">
        <v>44133</v>
      </c>
      <c r="C35" s="106">
        <v>2265238</v>
      </c>
      <c r="D35" s="106">
        <v>1030196</v>
      </c>
      <c r="E35" s="106">
        <v>181664</v>
      </c>
      <c r="F35" s="106">
        <v>83232</v>
      </c>
      <c r="G35" s="112">
        <v>3560330</v>
      </c>
    </row>
    <row r="36" spans="2:7" x14ac:dyDescent="0.25">
      <c r="B36" s="111">
        <v>44134</v>
      </c>
      <c r="C36" s="106">
        <v>2322213</v>
      </c>
      <c r="D36" s="106">
        <v>1268946</v>
      </c>
      <c r="E36" s="106">
        <v>246488</v>
      </c>
      <c r="F36" s="106">
        <v>113274</v>
      </c>
      <c r="G36" s="112">
        <v>3950921</v>
      </c>
    </row>
    <row r="37" spans="2:7" x14ac:dyDescent="0.25">
      <c r="B37" s="111">
        <v>44135</v>
      </c>
      <c r="C37" s="106">
        <v>2134276</v>
      </c>
      <c r="D37" s="106">
        <v>1132329</v>
      </c>
      <c r="E37" s="106">
        <v>202580</v>
      </c>
      <c r="F37" s="106">
        <v>94480</v>
      </c>
      <c r="G37" s="112">
        <v>3563665</v>
      </c>
    </row>
    <row r="38" spans="2:7" ht="23.25" customHeight="1" x14ac:dyDescent="0.25">
      <c r="B38" s="109" t="s">
        <v>0</v>
      </c>
      <c r="C38" s="103">
        <f>SUM(C7:C37)</f>
        <v>73951577</v>
      </c>
      <c r="D38" s="103">
        <f t="shared" ref="D38:G38" si="0">SUM(D7:D37)</f>
        <v>40825570</v>
      </c>
      <c r="E38" s="103">
        <f t="shared" si="0"/>
        <v>8177094</v>
      </c>
      <c r="F38" s="103">
        <f t="shared" si="0"/>
        <v>3519117</v>
      </c>
      <c r="G38" s="103">
        <f t="shared" si="0"/>
        <v>126473358</v>
      </c>
    </row>
  </sheetData>
  <hyperlinks>
    <hyperlink ref="A3" location="İÇİNDEKİLER!A1" display="ANASAYFA"/>
  </hyperlink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showGridLines="0" workbookViewId="0">
      <pane ySplit="6" topLeftCell="A7" activePane="bottomLeft" state="frozen"/>
      <selection pane="bottomLeft"/>
    </sheetView>
  </sheetViews>
  <sheetFormatPr defaultRowHeight="15" x14ac:dyDescent="0.25"/>
  <cols>
    <col min="1" max="1" width="10.7109375" customWidth="1"/>
    <col min="2" max="2" width="18.140625" bestFit="1" customWidth="1"/>
    <col min="3" max="3" width="18.140625" customWidth="1"/>
    <col min="4" max="9" width="17.28515625" customWidth="1"/>
    <col min="10" max="10" width="4.28515625" customWidth="1"/>
    <col min="11" max="11" width="18.140625" bestFit="1" customWidth="1"/>
    <col min="12" max="15" width="17.28515625" customWidth="1"/>
  </cols>
  <sheetData>
    <row r="1" spans="1:12" s="96" customFormat="1" ht="15" customHeight="1" x14ac:dyDescent="0.25">
      <c r="A1" s="95" t="s">
        <v>259</v>
      </c>
    </row>
    <row r="2" spans="1:12" s="96" customFormat="1" ht="15" customHeight="1" x14ac:dyDescent="0.2">
      <c r="A2" s="114"/>
    </row>
    <row r="3" spans="1:12" s="96" customFormat="1" ht="18" customHeight="1" x14ac:dyDescent="0.2">
      <c r="A3" s="167" t="s">
        <v>296</v>
      </c>
    </row>
    <row r="4" spans="1:12" s="96" customFormat="1" ht="14.25" x14ac:dyDescent="0.2"/>
    <row r="6" spans="1:12" ht="60" x14ac:dyDescent="0.25">
      <c r="B6" s="98" t="s">
        <v>1</v>
      </c>
      <c r="C6" s="98" t="s">
        <v>2</v>
      </c>
      <c r="D6" s="98" t="s">
        <v>132</v>
      </c>
      <c r="E6" s="98" t="s">
        <v>133</v>
      </c>
      <c r="F6" s="98" t="s">
        <v>134</v>
      </c>
      <c r="G6" s="98" t="s">
        <v>135</v>
      </c>
      <c r="H6" s="98" t="s">
        <v>136</v>
      </c>
      <c r="I6" s="98" t="s">
        <v>260</v>
      </c>
      <c r="K6" s="98"/>
      <c r="L6" s="98" t="s">
        <v>137</v>
      </c>
    </row>
    <row r="7" spans="1:12" x14ac:dyDescent="0.25">
      <c r="B7" s="115">
        <v>44105</v>
      </c>
      <c r="C7" s="116" t="s">
        <v>7</v>
      </c>
      <c r="D7" s="106">
        <v>2105916</v>
      </c>
      <c r="E7" s="106">
        <v>1219981</v>
      </c>
      <c r="F7" s="106">
        <v>566706</v>
      </c>
      <c r="G7" s="106">
        <v>289204</v>
      </c>
      <c r="H7" s="106">
        <v>147121</v>
      </c>
      <c r="I7" s="112">
        <v>4328928</v>
      </c>
      <c r="K7" s="116" t="s">
        <v>132</v>
      </c>
      <c r="L7" s="113">
        <f>AVERAGE(D7:D37)</f>
        <v>1972812.7096774194</v>
      </c>
    </row>
    <row r="8" spans="1:12" x14ac:dyDescent="0.25">
      <c r="B8" s="115">
        <v>44106</v>
      </c>
      <c r="C8" s="116" t="s">
        <v>8</v>
      </c>
      <c r="D8" s="106">
        <v>2113577</v>
      </c>
      <c r="E8" s="106">
        <v>1246290</v>
      </c>
      <c r="F8" s="106">
        <v>571451</v>
      </c>
      <c r="G8" s="106">
        <v>298172</v>
      </c>
      <c r="H8" s="106">
        <v>154162</v>
      </c>
      <c r="I8" s="112">
        <v>4383652</v>
      </c>
      <c r="K8" s="116" t="s">
        <v>133</v>
      </c>
      <c r="L8" s="113">
        <f>AVERAGE(E7:E37)</f>
        <v>1167520.8709677418</v>
      </c>
    </row>
    <row r="9" spans="1:12" x14ac:dyDescent="0.25">
      <c r="B9" s="115">
        <v>44107</v>
      </c>
      <c r="C9" s="116" t="s">
        <v>9</v>
      </c>
      <c r="D9" s="106">
        <v>1815679</v>
      </c>
      <c r="E9" s="106">
        <v>1138040</v>
      </c>
      <c r="F9" s="106">
        <v>491081</v>
      </c>
      <c r="G9" s="106">
        <v>297122</v>
      </c>
      <c r="H9" s="106">
        <v>174599</v>
      </c>
      <c r="I9" s="112">
        <v>3916521</v>
      </c>
      <c r="K9" s="116" t="s">
        <v>134</v>
      </c>
      <c r="L9" s="113">
        <f>AVERAGE(F7:F37)</f>
        <v>520553.19354838709</v>
      </c>
    </row>
    <row r="10" spans="1:12" x14ac:dyDescent="0.25">
      <c r="B10" s="115">
        <v>44108</v>
      </c>
      <c r="C10" s="116" t="s">
        <v>3</v>
      </c>
      <c r="D10" s="106">
        <v>1378318</v>
      </c>
      <c r="E10" s="106">
        <v>857512</v>
      </c>
      <c r="F10" s="106">
        <v>376199</v>
      </c>
      <c r="G10" s="106">
        <v>243975</v>
      </c>
      <c r="H10" s="106">
        <v>165602</v>
      </c>
      <c r="I10" s="112">
        <v>3021606</v>
      </c>
      <c r="K10" s="116" t="s">
        <v>135</v>
      </c>
      <c r="L10" s="113">
        <f>AVERAGE(G7:G37)</f>
        <v>279099.96774193546</v>
      </c>
    </row>
    <row r="11" spans="1:12" x14ac:dyDescent="0.25">
      <c r="B11" s="115">
        <v>44109</v>
      </c>
      <c r="C11" s="116" t="s">
        <v>4</v>
      </c>
      <c r="D11" s="106">
        <v>2140356</v>
      </c>
      <c r="E11" s="106">
        <v>1254541</v>
      </c>
      <c r="F11" s="106">
        <v>579028</v>
      </c>
      <c r="G11" s="106">
        <v>291761</v>
      </c>
      <c r="H11" s="106">
        <v>144818</v>
      </c>
      <c r="I11" s="112">
        <v>4410504</v>
      </c>
      <c r="K11" s="116" t="s">
        <v>136</v>
      </c>
      <c r="L11" s="113">
        <f>AVERAGE(H7:H37)</f>
        <v>139799</v>
      </c>
    </row>
    <row r="12" spans="1:12" x14ac:dyDescent="0.25">
      <c r="B12" s="115">
        <v>44110</v>
      </c>
      <c r="C12" s="116" t="s">
        <v>5</v>
      </c>
      <c r="D12" s="106">
        <v>2140001</v>
      </c>
      <c r="E12" s="106">
        <v>1245484</v>
      </c>
      <c r="F12" s="106">
        <v>574263</v>
      </c>
      <c r="G12" s="106">
        <v>293060</v>
      </c>
      <c r="H12" s="106">
        <v>149429</v>
      </c>
      <c r="I12" s="112">
        <v>4402237</v>
      </c>
    </row>
    <row r="13" spans="1:12" x14ac:dyDescent="0.25">
      <c r="B13" s="115">
        <v>44111</v>
      </c>
      <c r="C13" s="116" t="s">
        <v>6</v>
      </c>
      <c r="D13" s="106">
        <v>2172036</v>
      </c>
      <c r="E13" s="106">
        <v>1257700</v>
      </c>
      <c r="F13" s="106">
        <v>575644</v>
      </c>
      <c r="G13" s="106">
        <v>304478</v>
      </c>
      <c r="H13" s="106">
        <v>151060</v>
      </c>
      <c r="I13" s="112">
        <v>4460918</v>
      </c>
    </row>
    <row r="14" spans="1:12" x14ac:dyDescent="0.25">
      <c r="B14" s="115">
        <v>44112</v>
      </c>
      <c r="C14" s="116" t="s">
        <v>7</v>
      </c>
      <c r="D14" s="106">
        <v>1959620</v>
      </c>
      <c r="E14" s="106">
        <v>1121108</v>
      </c>
      <c r="F14" s="106">
        <v>513947</v>
      </c>
      <c r="G14" s="106">
        <v>258333</v>
      </c>
      <c r="H14" s="106">
        <v>96790</v>
      </c>
      <c r="I14" s="112">
        <v>3949798</v>
      </c>
    </row>
    <row r="15" spans="1:12" x14ac:dyDescent="0.25">
      <c r="B15" s="115">
        <v>44113</v>
      </c>
      <c r="C15" s="116" t="s">
        <v>8</v>
      </c>
      <c r="D15" s="106">
        <v>2106083</v>
      </c>
      <c r="E15" s="106">
        <v>1252712</v>
      </c>
      <c r="F15" s="106">
        <v>562049</v>
      </c>
      <c r="G15" s="106">
        <v>291142</v>
      </c>
      <c r="H15" s="106">
        <v>124269</v>
      </c>
      <c r="I15" s="112">
        <v>4336255</v>
      </c>
    </row>
    <row r="16" spans="1:12" x14ac:dyDescent="0.25">
      <c r="B16" s="115">
        <v>44114</v>
      </c>
      <c r="C16" s="116" t="s">
        <v>9</v>
      </c>
      <c r="D16" s="106">
        <v>1861644</v>
      </c>
      <c r="E16" s="106">
        <v>1190633</v>
      </c>
      <c r="F16" s="106">
        <v>512851</v>
      </c>
      <c r="G16" s="106">
        <v>305472</v>
      </c>
      <c r="H16" s="106">
        <v>161135</v>
      </c>
      <c r="I16" s="112">
        <v>4031735</v>
      </c>
    </row>
    <row r="17" spans="2:9" x14ac:dyDescent="0.25">
      <c r="B17" s="115">
        <v>44115</v>
      </c>
      <c r="C17" s="116" t="s">
        <v>3</v>
      </c>
      <c r="D17" s="106">
        <v>1454857</v>
      </c>
      <c r="E17" s="106">
        <v>911857</v>
      </c>
      <c r="F17" s="106">
        <v>391544</v>
      </c>
      <c r="G17" s="106">
        <v>257643</v>
      </c>
      <c r="H17" s="106">
        <v>174427</v>
      </c>
      <c r="I17" s="112">
        <v>3190328</v>
      </c>
    </row>
    <row r="18" spans="2:9" x14ac:dyDescent="0.25">
      <c r="B18" s="115">
        <v>44116</v>
      </c>
      <c r="C18" s="116" t="s">
        <v>4</v>
      </c>
      <c r="D18" s="106">
        <v>2446539</v>
      </c>
      <c r="E18" s="106">
        <v>1361717</v>
      </c>
      <c r="F18" s="106">
        <v>603118</v>
      </c>
      <c r="G18" s="106">
        <v>307380</v>
      </c>
      <c r="H18" s="106">
        <v>158332</v>
      </c>
      <c r="I18" s="112">
        <v>4877086</v>
      </c>
    </row>
    <row r="19" spans="2:9" x14ac:dyDescent="0.25">
      <c r="B19" s="115">
        <v>44117</v>
      </c>
      <c r="C19" s="116" t="s">
        <v>5</v>
      </c>
      <c r="D19" s="106">
        <v>2145618</v>
      </c>
      <c r="E19" s="106">
        <v>1247584</v>
      </c>
      <c r="F19" s="106">
        <v>565346</v>
      </c>
      <c r="G19" s="106">
        <v>288575</v>
      </c>
      <c r="H19" s="106">
        <v>128581</v>
      </c>
      <c r="I19" s="112">
        <v>4375704</v>
      </c>
    </row>
    <row r="20" spans="2:9" x14ac:dyDescent="0.25">
      <c r="B20" s="115">
        <v>44118</v>
      </c>
      <c r="C20" s="116" t="s">
        <v>6</v>
      </c>
      <c r="D20" s="106">
        <v>2138010</v>
      </c>
      <c r="E20" s="106">
        <v>1252971</v>
      </c>
      <c r="F20" s="106">
        <v>558627</v>
      </c>
      <c r="G20" s="106">
        <v>295419</v>
      </c>
      <c r="H20" s="106">
        <v>142454</v>
      </c>
      <c r="I20" s="112">
        <v>4387481</v>
      </c>
    </row>
    <row r="21" spans="2:9" x14ac:dyDescent="0.25">
      <c r="B21" s="115">
        <v>44119</v>
      </c>
      <c r="C21" s="116" t="s">
        <v>7</v>
      </c>
      <c r="D21" s="106">
        <v>2213984</v>
      </c>
      <c r="E21" s="106">
        <v>1274969</v>
      </c>
      <c r="F21" s="106">
        <v>584985</v>
      </c>
      <c r="G21" s="106">
        <v>303992</v>
      </c>
      <c r="H21" s="106">
        <v>151928</v>
      </c>
      <c r="I21" s="112">
        <v>4529858</v>
      </c>
    </row>
    <row r="22" spans="2:9" x14ac:dyDescent="0.25">
      <c r="B22" s="115">
        <v>44120</v>
      </c>
      <c r="C22" s="116" t="s">
        <v>8</v>
      </c>
      <c r="D22" s="106">
        <v>2222924</v>
      </c>
      <c r="E22" s="106">
        <v>1307709</v>
      </c>
      <c r="F22" s="106">
        <v>589514</v>
      </c>
      <c r="G22" s="106">
        <v>315430</v>
      </c>
      <c r="H22" s="106">
        <v>159159</v>
      </c>
      <c r="I22" s="112">
        <v>4594736</v>
      </c>
    </row>
    <row r="23" spans="2:9" x14ac:dyDescent="0.25">
      <c r="B23" s="115">
        <v>44121</v>
      </c>
      <c r="C23" s="116" t="s">
        <v>9</v>
      </c>
      <c r="D23" s="106">
        <v>1822288</v>
      </c>
      <c r="E23" s="106">
        <v>1145513</v>
      </c>
      <c r="F23" s="106">
        <v>492111</v>
      </c>
      <c r="G23" s="106">
        <v>294451</v>
      </c>
      <c r="H23" s="106">
        <v>151024</v>
      </c>
      <c r="I23" s="112">
        <v>3905387</v>
      </c>
    </row>
    <row r="24" spans="2:9" x14ac:dyDescent="0.25">
      <c r="B24" s="115">
        <v>44122</v>
      </c>
      <c r="C24" s="116" t="s">
        <v>3</v>
      </c>
      <c r="D24" s="106">
        <v>1240880</v>
      </c>
      <c r="E24" s="106">
        <v>757078</v>
      </c>
      <c r="F24" s="106">
        <v>347576</v>
      </c>
      <c r="G24" s="106">
        <v>196852</v>
      </c>
      <c r="H24" s="106">
        <v>95599</v>
      </c>
      <c r="I24" s="112">
        <v>2637985</v>
      </c>
    </row>
    <row r="25" spans="2:9" x14ac:dyDescent="0.25">
      <c r="B25" s="115">
        <v>44123</v>
      </c>
      <c r="C25" s="116" t="s">
        <v>4</v>
      </c>
      <c r="D25" s="106">
        <v>2186522</v>
      </c>
      <c r="E25" s="106">
        <v>1258535</v>
      </c>
      <c r="F25" s="106">
        <v>576362</v>
      </c>
      <c r="G25" s="106">
        <v>288207</v>
      </c>
      <c r="H25" s="106">
        <v>125826</v>
      </c>
      <c r="I25" s="112">
        <v>4435452</v>
      </c>
    </row>
    <row r="26" spans="2:9" x14ac:dyDescent="0.25">
      <c r="B26" s="115">
        <v>44124</v>
      </c>
      <c r="C26" s="116" t="s">
        <v>5</v>
      </c>
      <c r="D26" s="106">
        <v>2102615</v>
      </c>
      <c r="E26" s="106">
        <v>1204131</v>
      </c>
      <c r="F26" s="106">
        <v>557554</v>
      </c>
      <c r="G26" s="106">
        <v>274237</v>
      </c>
      <c r="H26" s="106">
        <v>113268</v>
      </c>
      <c r="I26" s="112">
        <v>4251805</v>
      </c>
    </row>
    <row r="27" spans="2:9" x14ac:dyDescent="0.25">
      <c r="B27" s="115">
        <v>44125</v>
      </c>
      <c r="C27" s="116" t="s">
        <v>6</v>
      </c>
      <c r="D27" s="106">
        <v>2145707</v>
      </c>
      <c r="E27" s="106">
        <v>1227154</v>
      </c>
      <c r="F27" s="106">
        <v>559756</v>
      </c>
      <c r="G27" s="106">
        <v>289662</v>
      </c>
      <c r="H27" s="106">
        <v>130666</v>
      </c>
      <c r="I27" s="112">
        <v>4352945</v>
      </c>
    </row>
    <row r="28" spans="2:9" x14ac:dyDescent="0.25">
      <c r="B28" s="115">
        <v>44126</v>
      </c>
      <c r="C28" s="116" t="s">
        <v>7</v>
      </c>
      <c r="D28" s="106">
        <v>2169311</v>
      </c>
      <c r="E28" s="106">
        <v>1232403</v>
      </c>
      <c r="F28" s="106">
        <v>565998</v>
      </c>
      <c r="G28" s="106">
        <v>291860</v>
      </c>
      <c r="H28" s="106">
        <v>136049</v>
      </c>
      <c r="I28" s="112">
        <v>4395621</v>
      </c>
    </row>
    <row r="29" spans="2:9" x14ac:dyDescent="0.25">
      <c r="B29" s="115">
        <v>44127</v>
      </c>
      <c r="C29" s="116" t="s">
        <v>8</v>
      </c>
      <c r="D29" s="106">
        <v>2191979</v>
      </c>
      <c r="E29" s="106">
        <v>1271977</v>
      </c>
      <c r="F29" s="106">
        <v>577346</v>
      </c>
      <c r="G29" s="106">
        <v>305393</v>
      </c>
      <c r="H29" s="106">
        <v>149183</v>
      </c>
      <c r="I29" s="112">
        <v>4495878</v>
      </c>
    </row>
    <row r="30" spans="2:9" x14ac:dyDescent="0.25">
      <c r="B30" s="115">
        <v>44128</v>
      </c>
      <c r="C30" s="116" t="s">
        <v>9</v>
      </c>
      <c r="D30" s="106">
        <v>1839999</v>
      </c>
      <c r="E30" s="106">
        <v>1140446</v>
      </c>
      <c r="F30" s="106">
        <v>492699</v>
      </c>
      <c r="G30" s="106">
        <v>292018</v>
      </c>
      <c r="H30" s="106">
        <v>160151</v>
      </c>
      <c r="I30" s="112">
        <v>3925313</v>
      </c>
    </row>
    <row r="31" spans="2:9" x14ac:dyDescent="0.25">
      <c r="B31" s="115">
        <v>44129</v>
      </c>
      <c r="C31" s="116" t="s">
        <v>3</v>
      </c>
      <c r="D31" s="106">
        <v>1402751</v>
      </c>
      <c r="E31" s="106">
        <v>832425</v>
      </c>
      <c r="F31" s="106">
        <v>366538</v>
      </c>
      <c r="G31" s="106">
        <v>226388</v>
      </c>
      <c r="H31" s="106">
        <v>138043</v>
      </c>
      <c r="I31" s="112">
        <v>2966145</v>
      </c>
    </row>
    <row r="32" spans="2:9" x14ac:dyDescent="0.25">
      <c r="B32" s="115">
        <v>44130</v>
      </c>
      <c r="C32" s="116" t="s">
        <v>4</v>
      </c>
      <c r="D32" s="106">
        <v>2164002</v>
      </c>
      <c r="E32" s="106">
        <v>1220311</v>
      </c>
      <c r="F32" s="106">
        <v>561147</v>
      </c>
      <c r="G32" s="106">
        <v>282947</v>
      </c>
      <c r="H32" s="106">
        <v>129461</v>
      </c>
      <c r="I32" s="112">
        <v>4357868</v>
      </c>
    </row>
    <row r="33" spans="2:9" x14ac:dyDescent="0.25">
      <c r="B33" s="115">
        <v>44131</v>
      </c>
      <c r="C33" s="116" t="s">
        <v>5</v>
      </c>
      <c r="D33" s="106">
        <v>2129022</v>
      </c>
      <c r="E33" s="106">
        <v>1204058</v>
      </c>
      <c r="F33" s="106">
        <v>557133</v>
      </c>
      <c r="G33" s="106">
        <v>282083</v>
      </c>
      <c r="H33" s="106">
        <v>130331</v>
      </c>
      <c r="I33" s="112">
        <v>4302627</v>
      </c>
    </row>
    <row r="34" spans="2:9" x14ac:dyDescent="0.25">
      <c r="B34" s="115">
        <v>44132</v>
      </c>
      <c r="C34" s="116" t="s">
        <v>6</v>
      </c>
      <c r="D34" s="106">
        <v>2020524</v>
      </c>
      <c r="E34" s="106">
        <v>1219082</v>
      </c>
      <c r="F34" s="106">
        <v>523946</v>
      </c>
      <c r="G34" s="106">
        <v>277718</v>
      </c>
      <c r="H34" s="106">
        <v>132799</v>
      </c>
      <c r="I34" s="112">
        <v>4174069</v>
      </c>
    </row>
    <row r="35" spans="2:9" x14ac:dyDescent="0.25">
      <c r="B35" s="115">
        <v>44133</v>
      </c>
      <c r="C35" s="116" t="s">
        <v>7</v>
      </c>
      <c r="D35" s="106">
        <v>1740114</v>
      </c>
      <c r="E35" s="106">
        <v>1060299</v>
      </c>
      <c r="F35" s="106">
        <v>401303</v>
      </c>
      <c r="G35" s="106">
        <v>214343</v>
      </c>
      <c r="H35" s="106">
        <v>144271</v>
      </c>
      <c r="I35" s="112">
        <v>3560330</v>
      </c>
    </row>
    <row r="36" spans="2:9" x14ac:dyDescent="0.25">
      <c r="B36" s="115">
        <v>44134</v>
      </c>
      <c r="C36" s="116" t="s">
        <v>8</v>
      </c>
      <c r="D36" s="106">
        <v>1922347</v>
      </c>
      <c r="E36" s="106">
        <v>1179852</v>
      </c>
      <c r="F36" s="106">
        <v>498591</v>
      </c>
      <c r="G36" s="106">
        <v>251003</v>
      </c>
      <c r="H36" s="106">
        <v>99128</v>
      </c>
      <c r="I36" s="112">
        <v>3950921</v>
      </c>
    </row>
    <row r="37" spans="2:9" x14ac:dyDescent="0.25">
      <c r="B37" s="115">
        <v>44135</v>
      </c>
      <c r="C37" s="116" t="s">
        <v>9</v>
      </c>
      <c r="D37" s="106">
        <v>1663971</v>
      </c>
      <c r="E37" s="106">
        <v>1099075</v>
      </c>
      <c r="F37" s="106">
        <v>442736</v>
      </c>
      <c r="G37" s="106">
        <v>243779</v>
      </c>
      <c r="H37" s="106">
        <v>114104</v>
      </c>
      <c r="I37" s="112">
        <v>3563665</v>
      </c>
    </row>
  </sheetData>
  <hyperlinks>
    <hyperlink ref="A3" location="İÇİNDEKİLER!A1" display="ANASAYFA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1" max="1" width="10.7109375" customWidth="1"/>
    <col min="2" max="2" width="19.140625" customWidth="1"/>
    <col min="3" max="12" width="18.85546875" customWidth="1"/>
  </cols>
  <sheetData>
    <row r="1" spans="1:9" s="96" customFormat="1" ht="15" customHeight="1" x14ac:dyDescent="0.25">
      <c r="A1" s="95" t="s">
        <v>138</v>
      </c>
    </row>
    <row r="2" spans="1:9" s="96" customFormat="1" ht="15" customHeight="1" x14ac:dyDescent="0.2">
      <c r="A2" s="97"/>
    </row>
    <row r="3" spans="1:9" s="96" customFormat="1" ht="18" customHeight="1" x14ac:dyDescent="0.2">
      <c r="A3" s="167" t="s">
        <v>296</v>
      </c>
    </row>
    <row r="4" spans="1:9" s="96" customFormat="1" ht="14.25" x14ac:dyDescent="0.2"/>
    <row r="7" spans="1:9" ht="14.45" customHeight="1" x14ac:dyDescent="0.25">
      <c r="B7" s="195"/>
      <c r="C7" s="197" t="s">
        <v>236</v>
      </c>
      <c r="D7" s="198"/>
      <c r="E7" s="197" t="s">
        <v>257</v>
      </c>
      <c r="F7" s="198"/>
      <c r="G7" s="197" t="s">
        <v>258</v>
      </c>
      <c r="H7" s="194"/>
      <c r="I7" s="198"/>
    </row>
    <row r="8" spans="1:9" x14ac:dyDescent="0.25">
      <c r="B8" s="196"/>
      <c r="C8" s="117" t="s">
        <v>121</v>
      </c>
      <c r="D8" s="118" t="s">
        <v>122</v>
      </c>
      <c r="E8" s="117" t="s">
        <v>121</v>
      </c>
      <c r="F8" s="118" t="s">
        <v>122</v>
      </c>
      <c r="G8" s="117" t="s">
        <v>121</v>
      </c>
      <c r="H8" s="98" t="s">
        <v>122</v>
      </c>
      <c r="I8" s="118" t="s">
        <v>11</v>
      </c>
    </row>
    <row r="9" spans="1:9" x14ac:dyDescent="0.25">
      <c r="B9" s="116" t="s">
        <v>136</v>
      </c>
      <c r="C9" s="119">
        <v>3094682</v>
      </c>
      <c r="D9" s="120">
        <v>1125089</v>
      </c>
      <c r="E9" s="119">
        <v>2999085</v>
      </c>
      <c r="F9" s="120">
        <v>1334684</v>
      </c>
      <c r="G9" s="69">
        <f t="shared" ref="G9:H14" si="0">(E9/C9)-1</f>
        <v>-3.0890734492267757E-2</v>
      </c>
      <c r="H9" s="57">
        <f t="shared" si="0"/>
        <v>0.18629192890517987</v>
      </c>
      <c r="I9" s="68">
        <f>(SUM(E9:F9)/SUM(C9:D9))-1</f>
        <v>2.7015210067086626E-2</v>
      </c>
    </row>
    <row r="10" spans="1:9" x14ac:dyDescent="0.25">
      <c r="B10" s="116" t="s">
        <v>135</v>
      </c>
      <c r="C10" s="121">
        <v>6095825</v>
      </c>
      <c r="D10" s="122">
        <v>1921471</v>
      </c>
      <c r="E10" s="121">
        <v>6294399</v>
      </c>
      <c r="F10" s="122">
        <v>2357700</v>
      </c>
      <c r="G10" s="67">
        <f t="shared" si="0"/>
        <v>3.2575410219289447E-2</v>
      </c>
      <c r="H10" s="58">
        <f t="shared" si="0"/>
        <v>0.22702866709932135</v>
      </c>
      <c r="I10" s="66">
        <f>(SUM(E10:F10)/SUM(C10:D10))-1</f>
        <v>7.9179189592101906E-2</v>
      </c>
    </row>
    <row r="11" spans="1:9" x14ac:dyDescent="0.25">
      <c r="B11" s="116" t="s">
        <v>134</v>
      </c>
      <c r="C11" s="121">
        <v>11764069</v>
      </c>
      <c r="D11" s="122">
        <v>3247495</v>
      </c>
      <c r="E11" s="121">
        <v>12223814</v>
      </c>
      <c r="F11" s="122">
        <v>3913335</v>
      </c>
      <c r="G11" s="67">
        <f t="shared" si="0"/>
        <v>3.908044061965299E-2</v>
      </c>
      <c r="H11" s="58">
        <f t="shared" si="0"/>
        <v>0.20503187841705683</v>
      </c>
      <c r="I11" s="66">
        <f>(SUM(E11:F11)/SUM(C11:D11))-1</f>
        <v>7.4981194497788506E-2</v>
      </c>
    </row>
    <row r="12" spans="1:9" x14ac:dyDescent="0.25">
      <c r="B12" s="116" t="s">
        <v>133</v>
      </c>
      <c r="C12" s="121">
        <v>25756794</v>
      </c>
      <c r="D12" s="122">
        <v>7278840</v>
      </c>
      <c r="E12" s="121">
        <v>27120568</v>
      </c>
      <c r="F12" s="122">
        <v>9072579</v>
      </c>
      <c r="G12" s="67">
        <f t="shared" si="0"/>
        <v>5.2948127006800627E-2</v>
      </c>
      <c r="H12" s="58">
        <f t="shared" si="0"/>
        <v>0.24643198641541786</v>
      </c>
      <c r="I12" s="66">
        <f>(SUM(E12:F12)/SUM(C12:D12))-1</f>
        <v>9.5579004174704218E-2</v>
      </c>
    </row>
    <row r="13" spans="1:9" x14ac:dyDescent="0.25">
      <c r="B13" s="116" t="s">
        <v>132</v>
      </c>
      <c r="C13" s="123">
        <v>44519710</v>
      </c>
      <c r="D13" s="124">
        <v>12020876</v>
      </c>
      <c r="E13" s="123">
        <v>46676807</v>
      </c>
      <c r="F13" s="124">
        <v>14480387</v>
      </c>
      <c r="G13" s="65">
        <f t="shared" si="0"/>
        <v>4.8452629183793006E-2</v>
      </c>
      <c r="H13" s="59">
        <f t="shared" si="0"/>
        <v>0.20460330844440944</v>
      </c>
      <c r="I13" s="64">
        <f>(SUM(E13:F13)/SUM(C13:D13))-1</f>
        <v>8.1651223070096979E-2</v>
      </c>
    </row>
    <row r="14" spans="1:9" x14ac:dyDescent="0.25">
      <c r="B14" s="125" t="s">
        <v>10</v>
      </c>
      <c r="C14" s="126">
        <f>SUM(C9:C13)</f>
        <v>91231080</v>
      </c>
      <c r="D14" s="127">
        <f>SUM(D9:D13)</f>
        <v>25593771</v>
      </c>
      <c r="E14" s="126">
        <f t="shared" ref="E14" si="1">SUM(E9:E13)</f>
        <v>95314673</v>
      </c>
      <c r="F14" s="127">
        <f>SUM(F9:F13)</f>
        <v>31158685</v>
      </c>
      <c r="G14" s="63">
        <f t="shared" si="0"/>
        <v>4.4760984962580741E-2</v>
      </c>
      <c r="H14" s="60">
        <f t="shared" si="0"/>
        <v>0.2174323588344993</v>
      </c>
      <c r="I14" s="62">
        <f t="shared" ref="I14" si="2">(SUM(E14:F14)/SUM(C14:D14))-1</f>
        <v>8.25895082887802E-2</v>
      </c>
    </row>
  </sheetData>
  <mergeCells count="4">
    <mergeCell ref="B7:B8"/>
    <mergeCell ref="C7:D7"/>
    <mergeCell ref="E7:F7"/>
    <mergeCell ref="G7:I7"/>
  </mergeCells>
  <hyperlinks>
    <hyperlink ref="A3" location="İÇİNDEKİLER!A1" display="ANASAYFA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showGridLines="0" workbookViewId="0">
      <pane ySplit="4" topLeftCell="A5" activePane="bottomLeft" state="frozenSplit"/>
      <selection pane="bottomLeft" activeCell="E17" sqref="E17:F17"/>
    </sheetView>
  </sheetViews>
  <sheetFormatPr defaultRowHeight="15" x14ac:dyDescent="0.25"/>
  <cols>
    <col min="1" max="1" width="10.7109375" customWidth="1"/>
    <col min="2" max="2" width="35.85546875" bestFit="1" customWidth="1"/>
    <col min="3" max="11" width="17" customWidth="1"/>
  </cols>
  <sheetData>
    <row r="1" spans="1:9" s="96" customFormat="1" ht="15" customHeight="1" x14ac:dyDescent="0.25">
      <c r="A1" s="95" t="s">
        <v>155</v>
      </c>
    </row>
    <row r="2" spans="1:9" s="96" customFormat="1" ht="15" customHeight="1" x14ac:dyDescent="0.2">
      <c r="A2" s="97"/>
    </row>
    <row r="3" spans="1:9" s="96" customFormat="1" ht="18" customHeight="1" x14ac:dyDescent="0.2">
      <c r="A3" s="167" t="s">
        <v>296</v>
      </c>
    </row>
    <row r="4" spans="1:9" s="96" customFormat="1" ht="14.25" x14ac:dyDescent="0.2"/>
    <row r="7" spans="1:9" x14ac:dyDescent="0.25">
      <c r="B7" s="195" t="s">
        <v>154</v>
      </c>
      <c r="C7" s="197" t="s">
        <v>236</v>
      </c>
      <c r="D7" s="198"/>
      <c r="E7" s="197" t="s">
        <v>257</v>
      </c>
      <c r="F7" s="198"/>
      <c r="G7" s="197" t="s">
        <v>261</v>
      </c>
      <c r="H7" s="194"/>
      <c r="I7" s="198"/>
    </row>
    <row r="8" spans="1:9" x14ac:dyDescent="0.25">
      <c r="B8" s="196"/>
      <c r="C8" s="117" t="s">
        <v>121</v>
      </c>
      <c r="D8" s="118" t="s">
        <v>122</v>
      </c>
      <c r="E8" s="117" t="s">
        <v>121</v>
      </c>
      <c r="F8" s="118" t="s">
        <v>122</v>
      </c>
      <c r="G8" s="117" t="s">
        <v>121</v>
      </c>
      <c r="H8" s="174" t="s">
        <v>122</v>
      </c>
      <c r="I8" s="175" t="s">
        <v>11</v>
      </c>
    </row>
    <row r="9" spans="1:9" x14ac:dyDescent="0.25">
      <c r="B9" s="116" t="s">
        <v>153</v>
      </c>
      <c r="C9" s="121">
        <v>5784.363636363636</v>
      </c>
      <c r="D9" s="122">
        <v>4767.5</v>
      </c>
      <c r="E9" s="121">
        <v>6507.272727272727</v>
      </c>
      <c r="F9" s="122">
        <v>5948.8888888888887</v>
      </c>
      <c r="G9" s="84">
        <f t="shared" ref="G9:H24" si="0">(E9/C9)-1</f>
        <v>0.12497642547306209</v>
      </c>
      <c r="H9" s="85">
        <f t="shared" si="0"/>
        <v>0.24780050107790008</v>
      </c>
      <c r="I9" s="86">
        <f t="shared" ref="I9:I24" si="1">(SUM(E9:F9)/SUM(C9:D9))-1</f>
        <v>0.18047029846324225</v>
      </c>
    </row>
    <row r="10" spans="1:9" x14ac:dyDescent="0.25">
      <c r="B10" s="116" t="s">
        <v>152</v>
      </c>
      <c r="C10" s="121">
        <v>5841.5</v>
      </c>
      <c r="D10" s="122">
        <v>5351.875</v>
      </c>
      <c r="E10" s="121">
        <v>6434.181818181818</v>
      </c>
      <c r="F10" s="122">
        <v>6466</v>
      </c>
      <c r="G10" s="87">
        <f t="shared" si="0"/>
        <v>0.10146055262891696</v>
      </c>
      <c r="H10" s="88">
        <f t="shared" si="0"/>
        <v>0.20817470512670799</v>
      </c>
      <c r="I10" s="89">
        <f t="shared" si="1"/>
        <v>0.15248366271851155</v>
      </c>
    </row>
    <row r="11" spans="1:9" x14ac:dyDescent="0.25">
      <c r="B11" s="116" t="s">
        <v>151</v>
      </c>
      <c r="C11" s="121">
        <v>243660.13636363635</v>
      </c>
      <c r="D11" s="122">
        <v>214306.375</v>
      </c>
      <c r="E11" s="121">
        <v>245884.95454545456</v>
      </c>
      <c r="F11" s="122">
        <v>225885.66666666666</v>
      </c>
      <c r="G11" s="87">
        <f t="shared" si="0"/>
        <v>9.1308254810211764E-3</v>
      </c>
      <c r="H11" s="88">
        <f t="shared" si="0"/>
        <v>5.4031484908774408E-2</v>
      </c>
      <c r="I11" s="89">
        <f t="shared" si="1"/>
        <v>3.0142181810154378E-2</v>
      </c>
    </row>
    <row r="12" spans="1:9" x14ac:dyDescent="0.25">
      <c r="B12" s="116" t="s">
        <v>150</v>
      </c>
      <c r="C12" s="121">
        <v>228919.77272727274</v>
      </c>
      <c r="D12" s="122">
        <v>156090</v>
      </c>
      <c r="E12" s="121">
        <v>242494.09090909091</v>
      </c>
      <c r="F12" s="122">
        <v>177547.33333333334</v>
      </c>
      <c r="G12" s="87">
        <f t="shared" si="0"/>
        <v>5.9297272664996736E-2</v>
      </c>
      <c r="H12" s="88">
        <f t="shared" si="0"/>
        <v>0.13746770025839794</v>
      </c>
      <c r="I12" s="89">
        <f t="shared" si="1"/>
        <v>9.0988992998800367E-2</v>
      </c>
    </row>
    <row r="13" spans="1:9" x14ac:dyDescent="0.25">
      <c r="B13" s="116" t="s">
        <v>149</v>
      </c>
      <c r="C13" s="121">
        <v>39335.772727272728</v>
      </c>
      <c r="D13" s="122">
        <v>25570.25</v>
      </c>
      <c r="E13" s="121">
        <v>40724.954545454544</v>
      </c>
      <c r="F13" s="122">
        <v>27667.333333333332</v>
      </c>
      <c r="G13" s="87">
        <f t="shared" si="0"/>
        <v>3.5315991573712013E-2</v>
      </c>
      <c r="H13" s="88">
        <f t="shared" si="0"/>
        <v>8.2012625349119794E-2</v>
      </c>
      <c r="I13" s="89">
        <f t="shared" si="1"/>
        <v>5.3712506251754277E-2</v>
      </c>
    </row>
    <row r="14" spans="1:9" x14ac:dyDescent="0.25">
      <c r="B14" s="116" t="s">
        <v>148</v>
      </c>
      <c r="C14" s="121">
        <v>124997.63636363637</v>
      </c>
      <c r="D14" s="122">
        <v>90829.75</v>
      </c>
      <c r="E14" s="121">
        <v>131700.18181818182</v>
      </c>
      <c r="F14" s="122">
        <v>102312.44444444444</v>
      </c>
      <c r="G14" s="87">
        <f t="shared" si="0"/>
        <v>5.3621377567866668E-2</v>
      </c>
      <c r="H14" s="88">
        <f t="shared" si="0"/>
        <v>0.12641997191938148</v>
      </c>
      <c r="I14" s="89">
        <f t="shared" si="1"/>
        <v>8.4258259368208854E-2</v>
      </c>
    </row>
    <row r="15" spans="1:9" x14ac:dyDescent="0.25">
      <c r="B15" s="116" t="s">
        <v>147</v>
      </c>
      <c r="C15" s="121">
        <v>124505</v>
      </c>
      <c r="D15" s="122">
        <v>99987</v>
      </c>
      <c r="E15" s="121">
        <v>131955.40909090909</v>
      </c>
      <c r="F15" s="122">
        <v>111432.22222222222</v>
      </c>
      <c r="G15" s="87">
        <f t="shared" si="0"/>
        <v>5.984024007798161E-2</v>
      </c>
      <c r="H15" s="88">
        <f t="shared" si="0"/>
        <v>0.11446710294560503</v>
      </c>
      <c r="I15" s="89">
        <f t="shared" si="1"/>
        <v>8.4170622174203569E-2</v>
      </c>
    </row>
    <row r="16" spans="1:9" x14ac:dyDescent="0.25">
      <c r="B16" s="116" t="s">
        <v>146</v>
      </c>
      <c r="C16" s="121">
        <v>6013.772727272727</v>
      </c>
      <c r="D16" s="122">
        <v>3959.875</v>
      </c>
      <c r="E16" s="121">
        <v>6488.681818181818</v>
      </c>
      <c r="F16" s="122">
        <v>4497.2222222222226</v>
      </c>
      <c r="G16" s="87">
        <f t="shared" si="0"/>
        <v>7.8970242549299741E-2</v>
      </c>
      <c r="H16" s="88">
        <f t="shared" si="0"/>
        <v>0.13569802638270723</v>
      </c>
      <c r="I16" s="89">
        <f t="shared" si="1"/>
        <v>0.10149308866838358</v>
      </c>
    </row>
    <row r="17" spans="2:9" x14ac:dyDescent="0.25">
      <c r="B17" s="116" t="s">
        <v>356</v>
      </c>
      <c r="C17" s="121" t="s">
        <v>357</v>
      </c>
      <c r="D17" s="122" t="s">
        <v>357</v>
      </c>
      <c r="E17" s="121">
        <v>67702</v>
      </c>
      <c r="F17" s="122">
        <v>77504</v>
      </c>
      <c r="G17" s="121" t="s">
        <v>357</v>
      </c>
      <c r="H17" s="106" t="s">
        <v>357</v>
      </c>
      <c r="I17" s="122" t="s">
        <v>357</v>
      </c>
    </row>
    <row r="18" spans="2:9" x14ac:dyDescent="0.25">
      <c r="B18" s="116" t="s">
        <v>145</v>
      </c>
      <c r="C18" s="121">
        <v>277082.95454545453</v>
      </c>
      <c r="D18" s="122">
        <v>240183.875</v>
      </c>
      <c r="E18" s="121">
        <v>286109.04545454547</v>
      </c>
      <c r="F18" s="122">
        <v>261966.66666666666</v>
      </c>
      <c r="G18" s="87">
        <f t="shared" si="0"/>
        <v>3.2575410219289447E-2</v>
      </c>
      <c r="H18" s="88">
        <f t="shared" si="0"/>
        <v>9.069214853273011E-2</v>
      </c>
      <c r="I18" s="89">
        <f t="shared" si="1"/>
        <v>5.9560909024131359E-2</v>
      </c>
    </row>
    <row r="19" spans="2:9" x14ac:dyDescent="0.25">
      <c r="B19" s="116" t="s">
        <v>144</v>
      </c>
      <c r="C19" s="121">
        <v>269345.04545454547</v>
      </c>
      <c r="D19" s="122">
        <v>208363.125</v>
      </c>
      <c r="E19" s="121">
        <v>285294.04545454547</v>
      </c>
      <c r="F19" s="122">
        <v>230940.44444444444</v>
      </c>
      <c r="G19" s="87">
        <f t="shared" si="0"/>
        <v>5.9214009201782547E-2</v>
      </c>
      <c r="H19" s="88">
        <f t="shared" si="0"/>
        <v>0.108355638477031</v>
      </c>
      <c r="I19" s="89">
        <f t="shared" si="1"/>
        <v>8.0648232178625268E-2</v>
      </c>
    </row>
    <row r="20" spans="2:9" x14ac:dyDescent="0.25">
      <c r="B20" s="116" t="s">
        <v>143</v>
      </c>
      <c r="C20" s="121">
        <v>418.13636363636363</v>
      </c>
      <c r="D20" s="122">
        <v>421.5</v>
      </c>
      <c r="E20" s="121">
        <v>461.86363636363637</v>
      </c>
      <c r="F20" s="122">
        <v>478.66666666666669</v>
      </c>
      <c r="G20" s="87">
        <f t="shared" si="0"/>
        <v>0.10457658441134909</v>
      </c>
      <c r="H20" s="88">
        <f t="shared" si="0"/>
        <v>0.1356267299327798</v>
      </c>
      <c r="I20" s="89">
        <f t="shared" si="1"/>
        <v>0.12016385159520704</v>
      </c>
    </row>
    <row r="21" spans="2:9" x14ac:dyDescent="0.25">
      <c r="B21" s="116" t="s">
        <v>142</v>
      </c>
      <c r="C21" s="121">
        <v>1587.2272727272727</v>
      </c>
      <c r="D21" s="122">
        <v>1107.125</v>
      </c>
      <c r="E21" s="121">
        <v>1687.909090909091</v>
      </c>
      <c r="F21" s="122">
        <v>1291.4444444444443</v>
      </c>
      <c r="G21" s="87">
        <f t="shared" si="0"/>
        <v>6.3432515249577603E-2</v>
      </c>
      <c r="H21" s="88">
        <f t="shared" si="0"/>
        <v>0.16648476409117707</v>
      </c>
      <c r="I21" s="89">
        <f t="shared" si="1"/>
        <v>0.1057772829154886</v>
      </c>
    </row>
    <row r="22" spans="2:9" x14ac:dyDescent="0.25">
      <c r="B22" s="116" t="s">
        <v>141</v>
      </c>
      <c r="C22" s="121">
        <v>117873.18181818182</v>
      </c>
      <c r="D22" s="122">
        <v>95766.125</v>
      </c>
      <c r="E22" s="121">
        <v>122020.81818181818</v>
      </c>
      <c r="F22" s="122">
        <v>102261.44444444444</v>
      </c>
      <c r="G22" s="87">
        <f t="shared" si="0"/>
        <v>3.5187277544047602E-2</v>
      </c>
      <c r="H22" s="88">
        <f t="shared" si="0"/>
        <v>6.7824812212506691E-2</v>
      </c>
      <c r="I22" s="89">
        <f t="shared" si="1"/>
        <v>4.9817404702302781E-2</v>
      </c>
    </row>
    <row r="23" spans="2:9" x14ac:dyDescent="0.25">
      <c r="B23" s="116" t="s">
        <v>140</v>
      </c>
      <c r="C23" s="121">
        <v>315.36363636363637</v>
      </c>
      <c r="D23" s="122">
        <v>536.875</v>
      </c>
      <c r="E23" s="121">
        <v>318.77272727272725</v>
      </c>
      <c r="F23" s="122">
        <v>564.11111111111109</v>
      </c>
      <c r="G23" s="87">
        <f t="shared" si="0"/>
        <v>1.0810031709426182E-2</v>
      </c>
      <c r="H23" s="88">
        <f t="shared" si="0"/>
        <v>5.0730823955503768E-2</v>
      </c>
      <c r="I23" s="89">
        <f t="shared" si="1"/>
        <v>3.5958475376052013E-2</v>
      </c>
    </row>
    <row r="24" spans="2:9" x14ac:dyDescent="0.25">
      <c r="B24" s="116" t="s">
        <v>139</v>
      </c>
      <c r="C24" s="121">
        <v>2166.4545454545455</v>
      </c>
      <c r="D24" s="122">
        <v>2797.625</v>
      </c>
      <c r="E24" s="121">
        <v>1547.8181818181818</v>
      </c>
      <c r="F24" s="122">
        <v>2159.5555555555557</v>
      </c>
      <c r="G24" s="87">
        <f t="shared" si="0"/>
        <v>-0.28555243170660072</v>
      </c>
      <c r="H24" s="88">
        <f t="shared" si="0"/>
        <v>-0.22807540125801151</v>
      </c>
      <c r="I24" s="89">
        <f t="shared" si="1"/>
        <v>-0.25315988524630617</v>
      </c>
    </row>
    <row r="27" spans="2:9" ht="15" customHeight="1" thickBot="1" x14ac:dyDescent="0.3">
      <c r="B27" s="177" t="s">
        <v>356</v>
      </c>
      <c r="C27" t="s">
        <v>358</v>
      </c>
    </row>
  </sheetData>
  <mergeCells count="4">
    <mergeCell ref="B7:B8"/>
    <mergeCell ref="C7:D7"/>
    <mergeCell ref="E7:F7"/>
    <mergeCell ref="G7:I7"/>
  </mergeCells>
  <hyperlinks>
    <hyperlink ref="A3" location="İÇİNDEKİLER!A1" display="ANASAYFA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1" max="1" width="10.7109375" customWidth="1"/>
    <col min="2" max="2" width="11.28515625" bestFit="1" customWidth="1"/>
    <col min="3" max="3" width="16.140625" customWidth="1"/>
    <col min="4" max="5" width="14.5703125" customWidth="1"/>
    <col min="6" max="6" width="19.42578125" customWidth="1"/>
  </cols>
  <sheetData>
    <row r="1" spans="1:8" s="96" customFormat="1" ht="15" customHeight="1" x14ac:dyDescent="0.25">
      <c r="A1" s="95" t="s">
        <v>156</v>
      </c>
    </row>
    <row r="2" spans="1:8" s="96" customFormat="1" ht="15" customHeight="1" x14ac:dyDescent="0.2">
      <c r="A2" s="97"/>
    </row>
    <row r="3" spans="1:8" s="96" customFormat="1" ht="18" customHeight="1" x14ac:dyDescent="0.2">
      <c r="A3" s="167" t="s">
        <v>296</v>
      </c>
    </row>
    <row r="4" spans="1:8" s="96" customFormat="1" ht="14.25" x14ac:dyDescent="0.2"/>
    <row r="7" spans="1:8" ht="30" x14ac:dyDescent="0.25">
      <c r="B7" s="125"/>
      <c r="C7" s="109" t="s">
        <v>2</v>
      </c>
      <c r="D7" s="98" t="s">
        <v>235</v>
      </c>
      <c r="E7" s="98" t="s">
        <v>254</v>
      </c>
      <c r="F7" s="98" t="s">
        <v>261</v>
      </c>
    </row>
    <row r="8" spans="1:8" x14ac:dyDescent="0.25">
      <c r="B8" s="199" t="s">
        <v>12</v>
      </c>
      <c r="C8" s="128" t="s">
        <v>4</v>
      </c>
      <c r="D8" s="129">
        <v>16476443</v>
      </c>
      <c r="E8" s="130">
        <v>18080910</v>
      </c>
      <c r="F8" s="71">
        <f>(E8/D8)-1</f>
        <v>9.7379452591800364E-2</v>
      </c>
      <c r="H8" s="188"/>
    </row>
    <row r="9" spans="1:8" x14ac:dyDescent="0.25">
      <c r="B9" s="200"/>
      <c r="C9" s="131" t="s">
        <v>5</v>
      </c>
      <c r="D9" s="132">
        <v>20638607</v>
      </c>
      <c r="E9" s="133">
        <v>17332373</v>
      </c>
      <c r="F9" s="72">
        <f t="shared" ref="F9:F17" si="0">(E9/D9)-1</f>
        <v>-0.16019656752996947</v>
      </c>
      <c r="H9" s="188"/>
    </row>
    <row r="10" spans="1:8" x14ac:dyDescent="0.25">
      <c r="B10" s="200"/>
      <c r="C10" s="131" t="s">
        <v>6</v>
      </c>
      <c r="D10" s="132">
        <v>20936447</v>
      </c>
      <c r="E10" s="133">
        <v>17375413</v>
      </c>
      <c r="F10" s="72">
        <f t="shared" si="0"/>
        <v>-0.17008778996741902</v>
      </c>
      <c r="H10" s="188"/>
    </row>
    <row r="11" spans="1:8" x14ac:dyDescent="0.25">
      <c r="B11" s="200"/>
      <c r="C11" s="131" t="s">
        <v>7</v>
      </c>
      <c r="D11" s="132">
        <v>16535162</v>
      </c>
      <c r="E11" s="133">
        <v>20764535</v>
      </c>
      <c r="F11" s="72">
        <f t="shared" si="0"/>
        <v>0.25578056023884121</v>
      </c>
      <c r="H11" s="188"/>
    </row>
    <row r="12" spans="1:8" x14ac:dyDescent="0.25">
      <c r="B12" s="200"/>
      <c r="C12" s="134" t="s">
        <v>8</v>
      </c>
      <c r="D12" s="132">
        <v>16644421</v>
      </c>
      <c r="E12" s="135">
        <v>21761442</v>
      </c>
      <c r="F12" s="70">
        <f t="shared" si="0"/>
        <v>0.30743160125545965</v>
      </c>
      <c r="H12" s="188"/>
    </row>
    <row r="13" spans="1:8" x14ac:dyDescent="0.25">
      <c r="B13" s="201"/>
      <c r="C13" s="178" t="s">
        <v>11</v>
      </c>
      <c r="D13" s="179">
        <f t="shared" ref="D13:E13" si="1">SUM(D8:D12)</f>
        <v>91231080</v>
      </c>
      <c r="E13" s="180">
        <f t="shared" si="1"/>
        <v>95314673</v>
      </c>
      <c r="F13" s="181">
        <f t="shared" si="0"/>
        <v>4.4760984962580741E-2</v>
      </c>
      <c r="H13" s="188"/>
    </row>
    <row r="14" spans="1:8" x14ac:dyDescent="0.25">
      <c r="B14" s="199" t="s">
        <v>13</v>
      </c>
      <c r="C14" s="128" t="s">
        <v>9</v>
      </c>
      <c r="D14" s="132">
        <v>14597344</v>
      </c>
      <c r="E14" s="130">
        <v>19342621</v>
      </c>
      <c r="F14" s="71">
        <f t="shared" si="0"/>
        <v>0.32507811010002907</v>
      </c>
      <c r="H14" s="188"/>
    </row>
    <row r="15" spans="1:8" x14ac:dyDescent="0.25">
      <c r="B15" s="200"/>
      <c r="C15" s="134" t="s">
        <v>3</v>
      </c>
      <c r="D15" s="132">
        <v>10996427</v>
      </c>
      <c r="E15" s="133">
        <v>11816064</v>
      </c>
      <c r="F15" s="70">
        <f t="shared" si="0"/>
        <v>7.4536665409591585E-2</v>
      </c>
      <c r="H15" s="188"/>
    </row>
    <row r="16" spans="1:8" x14ac:dyDescent="0.25">
      <c r="B16" s="201"/>
      <c r="C16" s="178" t="s">
        <v>11</v>
      </c>
      <c r="D16" s="179">
        <f t="shared" ref="D16:E16" si="2">SUM(D14:D15)</f>
        <v>25593771</v>
      </c>
      <c r="E16" s="180">
        <f t="shared" si="2"/>
        <v>31158685</v>
      </c>
      <c r="F16" s="182">
        <f t="shared" si="0"/>
        <v>0.2174323588344993</v>
      </c>
      <c r="H16" s="188"/>
    </row>
    <row r="17" spans="2:8" ht="21" customHeight="1" x14ac:dyDescent="0.25">
      <c r="B17" s="184"/>
      <c r="C17" s="183" t="s">
        <v>0</v>
      </c>
      <c r="D17" s="185">
        <f>SUM(D16,D13)</f>
        <v>116824851</v>
      </c>
      <c r="E17" s="186">
        <f>SUM(E16,E13)</f>
        <v>126473358</v>
      </c>
      <c r="F17" s="189">
        <f t="shared" si="0"/>
        <v>8.25895082887802E-2</v>
      </c>
      <c r="H17" s="188"/>
    </row>
  </sheetData>
  <mergeCells count="2">
    <mergeCell ref="B8:B13"/>
    <mergeCell ref="B14:B16"/>
  </mergeCells>
  <hyperlinks>
    <hyperlink ref="A3" location="İÇİNDEKİLER!A1" display="ANASAYFA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zoomScaleNormal="100" workbookViewId="0">
      <pane ySplit="6" topLeftCell="A7" activePane="bottomLeft" state="frozen"/>
      <selection pane="bottomLeft"/>
    </sheetView>
  </sheetViews>
  <sheetFormatPr defaultColWidth="9.140625" defaultRowHeight="15" x14ac:dyDescent="0.25"/>
  <cols>
    <col min="1" max="1" width="10.7109375" style="3" customWidth="1"/>
    <col min="2" max="2" width="15.140625" style="3" customWidth="1"/>
    <col min="3" max="3" width="13.7109375" style="3" customWidth="1"/>
    <col min="4" max="4" width="24.42578125" style="3" customWidth="1"/>
    <col min="5" max="16384" width="9.140625" style="3"/>
  </cols>
  <sheetData>
    <row r="1" spans="1:4" ht="15" customHeight="1" x14ac:dyDescent="0.25">
      <c r="A1" s="55" t="s">
        <v>113</v>
      </c>
    </row>
    <row r="2" spans="1:4" ht="15" customHeight="1" x14ac:dyDescent="0.25"/>
    <row r="3" spans="1:4" ht="18" customHeight="1" x14ac:dyDescent="0.25">
      <c r="A3" s="167" t="s">
        <v>296</v>
      </c>
    </row>
    <row r="5" spans="1:4" x14ac:dyDescent="0.25">
      <c r="B5" s="202" t="s">
        <v>254</v>
      </c>
      <c r="C5" s="202"/>
      <c r="D5" s="202"/>
    </row>
    <row r="6" spans="1:4" ht="30" x14ac:dyDescent="0.25">
      <c r="B6" s="54" t="s">
        <v>1</v>
      </c>
      <c r="C6" s="54" t="s">
        <v>2</v>
      </c>
      <c r="D6" s="54" t="s">
        <v>112</v>
      </c>
    </row>
    <row r="7" spans="1:4" x14ac:dyDescent="0.25">
      <c r="B7" s="53">
        <v>44105</v>
      </c>
      <c r="C7" s="52" t="s">
        <v>7</v>
      </c>
      <c r="D7" s="51">
        <v>2404.5598765432096</v>
      </c>
    </row>
    <row r="8" spans="1:4" x14ac:dyDescent="0.25">
      <c r="B8" s="53">
        <v>44106</v>
      </c>
      <c r="C8" s="52" t="s">
        <v>8</v>
      </c>
      <c r="D8" s="51">
        <v>2461.652842137782</v>
      </c>
    </row>
    <row r="9" spans="1:4" x14ac:dyDescent="0.25">
      <c r="B9" s="53">
        <v>44107</v>
      </c>
      <c r="C9" s="52" t="s">
        <v>9</v>
      </c>
      <c r="D9" s="51">
        <v>2446.4455632716044</v>
      </c>
    </row>
    <row r="10" spans="1:4" x14ac:dyDescent="0.25">
      <c r="B10" s="53">
        <v>44108</v>
      </c>
      <c r="C10" s="52" t="s">
        <v>3</v>
      </c>
      <c r="D10" s="51">
        <v>2261.3237654320992</v>
      </c>
    </row>
    <row r="11" spans="1:4" x14ac:dyDescent="0.25">
      <c r="B11" s="53">
        <v>44109</v>
      </c>
      <c r="C11" s="52" t="s">
        <v>4</v>
      </c>
      <c r="D11" s="51">
        <v>2411.890509259259</v>
      </c>
    </row>
    <row r="12" spans="1:4" x14ac:dyDescent="0.25">
      <c r="B12" s="53">
        <v>44110</v>
      </c>
      <c r="C12" s="52" t="s">
        <v>5</v>
      </c>
      <c r="D12" s="51">
        <v>2396.5931263515599</v>
      </c>
    </row>
    <row r="13" spans="1:4" x14ac:dyDescent="0.25">
      <c r="B13" s="53">
        <v>44111</v>
      </c>
      <c r="C13" s="52" t="s">
        <v>6</v>
      </c>
      <c r="D13" s="51">
        <v>2401.7609465020573</v>
      </c>
    </row>
    <row r="14" spans="1:4" x14ac:dyDescent="0.25">
      <c r="B14" s="53">
        <v>44112</v>
      </c>
      <c r="C14" s="52" t="s">
        <v>7</v>
      </c>
      <c r="D14" s="51">
        <v>2216.1009259259258</v>
      </c>
    </row>
    <row r="15" spans="1:4" x14ac:dyDescent="0.25">
      <c r="B15" s="53">
        <v>44113</v>
      </c>
      <c r="C15" s="52" t="s">
        <v>8</v>
      </c>
      <c r="D15" s="51">
        <v>2342.934246399177</v>
      </c>
    </row>
    <row r="16" spans="1:4" x14ac:dyDescent="0.25">
      <c r="B16" s="53">
        <v>44114</v>
      </c>
      <c r="C16" s="52" t="s">
        <v>9</v>
      </c>
      <c r="D16" s="51">
        <v>2398.2844135802466</v>
      </c>
    </row>
    <row r="17" spans="2:4" x14ac:dyDescent="0.25">
      <c r="B17" s="53">
        <v>44115</v>
      </c>
      <c r="C17" s="52" t="s">
        <v>3</v>
      </c>
      <c r="D17" s="51">
        <v>2235.1810185185186</v>
      </c>
    </row>
    <row r="18" spans="2:4" x14ac:dyDescent="0.25">
      <c r="B18" s="53">
        <v>44116</v>
      </c>
      <c r="C18" s="52" t="s">
        <v>4</v>
      </c>
      <c r="D18" s="51">
        <v>2422.933179012346</v>
      </c>
    </row>
    <row r="19" spans="2:4" x14ac:dyDescent="0.25">
      <c r="B19" s="53">
        <v>44117</v>
      </c>
      <c r="C19" s="52" t="s">
        <v>5</v>
      </c>
      <c r="D19" s="51">
        <v>2320.7611111111109</v>
      </c>
    </row>
    <row r="20" spans="2:4" x14ac:dyDescent="0.25">
      <c r="B20" s="53">
        <v>44118</v>
      </c>
      <c r="C20" s="52" t="s">
        <v>6</v>
      </c>
      <c r="D20" s="51">
        <v>2383.0143518518516</v>
      </c>
    </row>
    <row r="21" spans="2:4" x14ac:dyDescent="0.25">
      <c r="B21" s="53">
        <v>44119</v>
      </c>
      <c r="C21" s="52" t="s">
        <v>7</v>
      </c>
      <c r="D21" s="51">
        <v>2377.9748456790126</v>
      </c>
    </row>
    <row r="22" spans="2:4" x14ac:dyDescent="0.25">
      <c r="B22" s="53">
        <v>44120</v>
      </c>
      <c r="C22" s="52" t="s">
        <v>8</v>
      </c>
      <c r="D22" s="51">
        <v>2470.5193865740739</v>
      </c>
    </row>
    <row r="23" spans="2:4" x14ac:dyDescent="0.25">
      <c r="B23" s="53">
        <v>44121</v>
      </c>
      <c r="C23" s="52" t="s">
        <v>9</v>
      </c>
      <c r="D23" s="51">
        <v>2371.5353395061729</v>
      </c>
    </row>
    <row r="24" spans="2:4" x14ac:dyDescent="0.25">
      <c r="B24" s="53">
        <v>44122</v>
      </c>
      <c r="C24" s="52" t="s">
        <v>3</v>
      </c>
      <c r="D24" s="51">
        <v>2062.8953703703705</v>
      </c>
    </row>
    <row r="25" spans="2:4" x14ac:dyDescent="0.25">
      <c r="B25" s="53">
        <v>44123</v>
      </c>
      <c r="C25" s="52" t="s">
        <v>4</v>
      </c>
      <c r="D25" s="51">
        <v>2330.2764660493826</v>
      </c>
    </row>
    <row r="26" spans="2:4" x14ac:dyDescent="0.25">
      <c r="B26" s="53">
        <v>44124</v>
      </c>
      <c r="C26" s="52" t="s">
        <v>5</v>
      </c>
      <c r="D26" s="51">
        <v>2303.0472908093279</v>
      </c>
    </row>
    <row r="27" spans="2:4" x14ac:dyDescent="0.25">
      <c r="B27" s="53">
        <v>44125</v>
      </c>
      <c r="C27" s="52" t="s">
        <v>6</v>
      </c>
      <c r="D27" s="51">
        <v>2313.5020640432099</v>
      </c>
    </row>
    <row r="28" spans="2:4" x14ac:dyDescent="0.25">
      <c r="B28" s="53">
        <v>44126</v>
      </c>
      <c r="C28" s="52" t="s">
        <v>7</v>
      </c>
      <c r="D28" s="51">
        <v>2404.5623456790122</v>
      </c>
    </row>
    <row r="29" spans="2:4" x14ac:dyDescent="0.25">
      <c r="B29" s="53">
        <v>44127</v>
      </c>
      <c r="C29" s="52" t="s">
        <v>8</v>
      </c>
      <c r="D29" s="51">
        <v>2428.7671489197533</v>
      </c>
    </row>
    <row r="30" spans="2:4" x14ac:dyDescent="0.25">
      <c r="B30" s="53">
        <v>44128</v>
      </c>
      <c r="C30" s="52" t="s">
        <v>9</v>
      </c>
      <c r="D30" s="51">
        <v>2396.2601851851846</v>
      </c>
    </row>
    <row r="31" spans="2:4" x14ac:dyDescent="0.25">
      <c r="B31" s="53">
        <v>44129</v>
      </c>
      <c r="C31" s="52" t="s">
        <v>3</v>
      </c>
      <c r="D31" s="51">
        <v>2130.5166666666664</v>
      </c>
    </row>
    <row r="32" spans="2:4" x14ac:dyDescent="0.25">
      <c r="B32" s="53">
        <v>44130</v>
      </c>
      <c r="C32" s="52" t="s">
        <v>4</v>
      </c>
      <c r="D32" s="51">
        <v>2356.5442901234564</v>
      </c>
    </row>
    <row r="33" spans="2:4" x14ac:dyDescent="0.25">
      <c r="B33" s="53">
        <v>44131</v>
      </c>
      <c r="C33" s="52" t="s">
        <v>5</v>
      </c>
      <c r="D33" s="51">
        <v>2348.5789323273884</v>
      </c>
    </row>
    <row r="34" spans="2:4" x14ac:dyDescent="0.25">
      <c r="B34" s="53">
        <v>44132</v>
      </c>
      <c r="C34" s="52" t="s">
        <v>6</v>
      </c>
      <c r="D34" s="51">
        <v>2344.9888695987656</v>
      </c>
    </row>
    <row r="35" spans="2:4" x14ac:dyDescent="0.25">
      <c r="B35" s="53">
        <v>44133</v>
      </c>
      <c r="C35" s="52" t="s">
        <v>7</v>
      </c>
      <c r="D35" s="51">
        <v>2026.2147724349991</v>
      </c>
    </row>
    <row r="36" spans="2:4" x14ac:dyDescent="0.25">
      <c r="B36" s="53">
        <v>44134</v>
      </c>
      <c r="C36" s="52" t="s">
        <v>8</v>
      </c>
      <c r="D36" s="51">
        <v>2241.101588220165</v>
      </c>
    </row>
    <row r="37" spans="2:4" x14ac:dyDescent="0.25">
      <c r="B37" s="53">
        <v>44135</v>
      </c>
      <c r="C37" s="52" t="s">
        <v>9</v>
      </c>
      <c r="D37" s="51">
        <v>2242.5879629629626</v>
      </c>
    </row>
    <row r="38" spans="2:4" x14ac:dyDescent="0.25">
      <c r="B38" s="203" t="s">
        <v>10</v>
      </c>
      <c r="C38" s="203"/>
      <c r="D38" s="50">
        <v>2330.7460394038421</v>
      </c>
    </row>
  </sheetData>
  <mergeCells count="2">
    <mergeCell ref="B5:D5"/>
    <mergeCell ref="B38:C38"/>
  </mergeCells>
  <hyperlinks>
    <hyperlink ref="A3" location="İÇİNDEKİLER!A1" display="ANASAYFA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3"/>
  <sheetViews>
    <sheetView showGridLines="0" zoomScaleNormal="100" workbookViewId="0">
      <pane ySplit="4" topLeftCell="A5" activePane="bottomLeft" state="frozenSplit"/>
      <selection pane="bottomLeft"/>
    </sheetView>
  </sheetViews>
  <sheetFormatPr defaultColWidth="9.140625" defaultRowHeight="15" x14ac:dyDescent="0.25"/>
  <cols>
    <col min="1" max="1" width="10.7109375" style="11" customWidth="1"/>
    <col min="2" max="3" width="14.85546875" style="11" customWidth="1"/>
    <col min="4" max="27" width="9.28515625" style="12" customWidth="1"/>
    <col min="28" max="16384" width="9.140625" style="11"/>
  </cols>
  <sheetData>
    <row r="1" spans="1:27" s="5" customFormat="1" ht="15" customHeight="1" x14ac:dyDescent="0.25">
      <c r="A1" s="7" t="s">
        <v>15</v>
      </c>
      <c r="D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s="5" customFormat="1" ht="15" customHeight="1" x14ac:dyDescent="0.2">
      <c r="A2" s="6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s="5" customFormat="1" ht="18" customHeight="1" x14ac:dyDescent="0.2">
      <c r="A3" s="167" t="s">
        <v>296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5" customFormat="1" ht="14.25" x14ac:dyDescent="0.2"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5" customFormat="1" ht="14.25" x14ac:dyDescent="0.2"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s="5" customFormat="1" x14ac:dyDescent="0.25">
      <c r="B6" s="17" t="s">
        <v>254</v>
      </c>
      <c r="C6" s="16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</row>
    <row r="7" spans="1:27" s="5" customFormat="1" x14ac:dyDescent="0.2">
      <c r="B7" s="4" t="s">
        <v>1</v>
      </c>
      <c r="C7" s="4" t="s">
        <v>2</v>
      </c>
      <c r="D7" s="14">
        <v>0</v>
      </c>
      <c r="E7" s="14">
        <v>4.1666666666666664E-2</v>
      </c>
      <c r="F7" s="14">
        <v>8.3333333333333329E-2</v>
      </c>
      <c r="G7" s="14">
        <v>0.125</v>
      </c>
      <c r="H7" s="14">
        <v>0.16666666666666666</v>
      </c>
      <c r="I7" s="14">
        <v>0.20833333333333334</v>
      </c>
      <c r="J7" s="14">
        <v>0.25</v>
      </c>
      <c r="K7" s="14">
        <v>0.29166666666666669</v>
      </c>
      <c r="L7" s="14">
        <v>0.33333333333333331</v>
      </c>
      <c r="M7" s="14">
        <v>0.375</v>
      </c>
      <c r="N7" s="14">
        <v>0.41666666666666669</v>
      </c>
      <c r="O7" s="14">
        <v>0.45833333333333331</v>
      </c>
      <c r="P7" s="14">
        <v>0.5</v>
      </c>
      <c r="Q7" s="14">
        <v>0.54166666666666663</v>
      </c>
      <c r="R7" s="14">
        <v>0.58333333333333337</v>
      </c>
      <c r="S7" s="14">
        <v>0.625</v>
      </c>
      <c r="T7" s="14">
        <v>0.66666666666666663</v>
      </c>
      <c r="U7" s="14">
        <v>0.70833333333333337</v>
      </c>
      <c r="V7" s="14">
        <v>0.75</v>
      </c>
      <c r="W7" s="14">
        <v>0.79166666666666663</v>
      </c>
      <c r="X7" s="14">
        <v>0.83333333333333337</v>
      </c>
      <c r="Y7" s="14">
        <v>0.875</v>
      </c>
      <c r="Z7" s="14">
        <v>0.91666666666666663</v>
      </c>
      <c r="AA7" s="14">
        <v>0.95833333333333337</v>
      </c>
    </row>
    <row r="8" spans="1:27" s="5" customFormat="1" ht="14.25" x14ac:dyDescent="0.2">
      <c r="B8" s="9">
        <v>44105</v>
      </c>
      <c r="C8" s="2" t="s">
        <v>7</v>
      </c>
      <c r="D8" s="10">
        <v>1344.8972222222221</v>
      </c>
      <c r="E8" s="10">
        <v>817.82500000000005</v>
      </c>
      <c r="F8" s="10">
        <v>501.90277777777777</v>
      </c>
      <c r="G8" s="10">
        <v>365.27777777777777</v>
      </c>
      <c r="H8" s="10">
        <v>359.80092592592598</v>
      </c>
      <c r="I8" s="10">
        <v>587.38611111111106</v>
      </c>
      <c r="J8" s="10">
        <v>1768.4833333333333</v>
      </c>
      <c r="K8" s="10">
        <v>3161.9861111111113</v>
      </c>
      <c r="L8" s="10">
        <v>3336.5250000000001</v>
      </c>
      <c r="M8" s="10">
        <v>3197.4138888888888</v>
      </c>
      <c r="N8" s="10">
        <v>3254.3472222222222</v>
      </c>
      <c r="O8" s="10">
        <v>3282.8916666666669</v>
      </c>
      <c r="P8" s="10">
        <v>3337.6888888888889</v>
      </c>
      <c r="Q8" s="10">
        <v>3354.3138888888889</v>
      </c>
      <c r="R8" s="10">
        <v>3279.2583333333332</v>
      </c>
      <c r="S8" s="10">
        <v>3396.0555555555557</v>
      </c>
      <c r="T8" s="10">
        <v>3321.0277777777778</v>
      </c>
      <c r="U8" s="10">
        <v>3209.7416666666668</v>
      </c>
      <c r="V8" s="10">
        <v>3059.6333333333332</v>
      </c>
      <c r="W8" s="10">
        <v>3072.2916666666665</v>
      </c>
      <c r="X8" s="10">
        <v>2966.7111111111112</v>
      </c>
      <c r="Y8" s="10">
        <v>2525.4388888888889</v>
      </c>
      <c r="Z8" s="10">
        <v>2312.6444444444446</v>
      </c>
      <c r="AA8" s="10">
        <v>1895.8944444444444</v>
      </c>
    </row>
    <row r="9" spans="1:27" s="5" customFormat="1" ht="14.25" x14ac:dyDescent="0.2">
      <c r="B9" s="9">
        <v>44106</v>
      </c>
      <c r="C9" s="2" t="s">
        <v>8</v>
      </c>
      <c r="D9" s="10">
        <v>1417.125</v>
      </c>
      <c r="E9" s="10">
        <v>840.54166666666663</v>
      </c>
      <c r="F9" s="10">
        <v>499.39444444444445</v>
      </c>
      <c r="G9" s="10">
        <v>370.70833333333331</v>
      </c>
      <c r="H9" s="10">
        <v>383.90833333333336</v>
      </c>
      <c r="I9" s="10">
        <v>593.17222222222222</v>
      </c>
      <c r="J9" s="10">
        <v>1749.4194444444445</v>
      </c>
      <c r="K9" s="10">
        <v>3134.3833333333332</v>
      </c>
      <c r="L9" s="10">
        <v>3414.7694444444446</v>
      </c>
      <c r="M9" s="10">
        <v>3287.7314814814813</v>
      </c>
      <c r="N9" s="10">
        <v>3200.1851851851852</v>
      </c>
      <c r="O9" s="10">
        <v>3310.0259259259265</v>
      </c>
      <c r="P9" s="10">
        <v>3356.8666666666668</v>
      </c>
      <c r="Q9" s="10">
        <v>3336.9166666666665</v>
      </c>
      <c r="R9" s="10">
        <v>3217.8972222222224</v>
      </c>
      <c r="S9" s="10">
        <v>3357.1972222222221</v>
      </c>
      <c r="T9" s="10">
        <v>3397.0472222222224</v>
      </c>
      <c r="U9" s="10">
        <v>3293.588888888889</v>
      </c>
      <c r="V9" s="10">
        <v>3171.1666666666665</v>
      </c>
      <c r="W9" s="10">
        <v>3145.1429463171039</v>
      </c>
      <c r="X9" s="10">
        <v>3005.166042446941</v>
      </c>
      <c r="Y9" s="10">
        <v>2861.4694444444444</v>
      </c>
      <c r="Z9" s="10">
        <v>2543.911111111111</v>
      </c>
      <c r="AA9" s="10">
        <v>2205.5666666666666</v>
      </c>
    </row>
    <row r="10" spans="1:27" s="5" customFormat="1" ht="14.25" x14ac:dyDescent="0.2">
      <c r="B10" s="9">
        <v>44107</v>
      </c>
      <c r="C10" s="2" t="s">
        <v>9</v>
      </c>
      <c r="D10" s="10">
        <v>1728.0638888888889</v>
      </c>
      <c r="E10" s="10">
        <v>1125.7694444444444</v>
      </c>
      <c r="F10" s="10">
        <v>688.43611111111113</v>
      </c>
      <c r="G10" s="10">
        <v>469.2</v>
      </c>
      <c r="H10" s="10">
        <v>456.77499999999998</v>
      </c>
      <c r="I10" s="10">
        <v>603.94444444444446</v>
      </c>
      <c r="J10" s="10">
        <v>1145.1472222222221</v>
      </c>
      <c r="K10" s="10">
        <v>2326.6333333333332</v>
      </c>
      <c r="L10" s="10">
        <v>3018.2583333333332</v>
      </c>
      <c r="M10" s="10">
        <v>3216.4083333333333</v>
      </c>
      <c r="N10" s="10">
        <v>3311.3333333333335</v>
      </c>
      <c r="O10" s="10">
        <v>3343.0250000000001</v>
      </c>
      <c r="P10" s="10">
        <v>3374.9416666666666</v>
      </c>
      <c r="Q10" s="10">
        <v>3464.1638888888888</v>
      </c>
      <c r="R10" s="10">
        <v>3254.4749999999999</v>
      </c>
      <c r="S10" s="10">
        <v>3186.963888888889</v>
      </c>
      <c r="T10" s="10">
        <v>3368.3175925925925</v>
      </c>
      <c r="U10" s="10">
        <v>3339.338888888889</v>
      </c>
      <c r="V10" s="10">
        <v>3234.5203703703701</v>
      </c>
      <c r="W10" s="10">
        <v>3171.3398148148144</v>
      </c>
      <c r="X10" s="10">
        <v>3059.9546296296294</v>
      </c>
      <c r="Y10" s="10">
        <v>2862.9870370370372</v>
      </c>
      <c r="Z10" s="10">
        <v>2561.2944444444443</v>
      </c>
      <c r="AA10" s="10">
        <v>2403.4018518518519</v>
      </c>
    </row>
    <row r="11" spans="1:27" s="5" customFormat="1" ht="14.25" x14ac:dyDescent="0.2">
      <c r="B11" s="9">
        <v>44108</v>
      </c>
      <c r="C11" s="2" t="s">
        <v>3</v>
      </c>
      <c r="D11" s="10">
        <v>1995.6037037037036</v>
      </c>
      <c r="E11" s="10">
        <v>1394.7925925925927</v>
      </c>
      <c r="F11" s="10">
        <v>849.05555555555554</v>
      </c>
      <c r="G11" s="10">
        <v>534.77777777777783</v>
      </c>
      <c r="H11" s="10">
        <v>428.1481481481481</v>
      </c>
      <c r="I11" s="10">
        <v>461.43888888888887</v>
      </c>
      <c r="J11" s="10">
        <v>662.77222222222224</v>
      </c>
      <c r="K11" s="10">
        <v>1124.8629629629629</v>
      </c>
      <c r="L11" s="10">
        <v>1605.3129629629632</v>
      </c>
      <c r="M11" s="10">
        <v>2196.8018518518516</v>
      </c>
      <c r="N11" s="10">
        <v>2652.8425925925926</v>
      </c>
      <c r="O11" s="10">
        <v>2755.5648148148148</v>
      </c>
      <c r="P11" s="10">
        <v>3080.1592592592597</v>
      </c>
      <c r="Q11" s="10">
        <v>3301.85</v>
      </c>
      <c r="R11" s="10">
        <v>3388.0074074074068</v>
      </c>
      <c r="S11" s="10">
        <v>3417.9722222222222</v>
      </c>
      <c r="T11" s="10">
        <v>3342.9129629629633</v>
      </c>
      <c r="U11" s="10">
        <v>3368.1203703703709</v>
      </c>
      <c r="V11" s="10">
        <v>3279.7962962962961</v>
      </c>
      <c r="W11" s="10">
        <v>3202.6240740740736</v>
      </c>
      <c r="X11" s="10">
        <v>3057.911111111111</v>
      </c>
      <c r="Y11" s="10">
        <v>2913.3555555555554</v>
      </c>
      <c r="Z11" s="10">
        <v>2827.4759259259258</v>
      </c>
      <c r="AA11" s="10">
        <v>2429.6111111111113</v>
      </c>
    </row>
    <row r="12" spans="1:27" s="5" customFormat="1" ht="14.25" x14ac:dyDescent="0.2">
      <c r="B12" s="9">
        <v>44109</v>
      </c>
      <c r="C12" s="2" t="s">
        <v>4</v>
      </c>
      <c r="D12" s="10">
        <v>1764.0814814814817</v>
      </c>
      <c r="E12" s="10">
        <v>942.94259259259252</v>
      </c>
      <c r="F12" s="10">
        <v>520.33148148148143</v>
      </c>
      <c r="G12" s="10">
        <v>376.80925925925931</v>
      </c>
      <c r="H12" s="10">
        <v>387.56111111111113</v>
      </c>
      <c r="I12" s="10">
        <v>658.58333333333337</v>
      </c>
      <c r="J12" s="10">
        <v>1935.9814814814815</v>
      </c>
      <c r="K12" s="10">
        <v>3232.1462962962964</v>
      </c>
      <c r="L12" s="10">
        <v>3413.0944444444444</v>
      </c>
      <c r="M12" s="10">
        <v>3279.4944444444445</v>
      </c>
      <c r="N12" s="10">
        <v>3246.4833333333331</v>
      </c>
      <c r="O12" s="10">
        <v>3149.75</v>
      </c>
      <c r="P12" s="10">
        <v>3289.2092592592589</v>
      </c>
      <c r="Q12" s="10">
        <v>3277.4833333333331</v>
      </c>
      <c r="R12" s="10">
        <v>3288.6388888888887</v>
      </c>
      <c r="S12" s="10">
        <v>3353.8759259259264</v>
      </c>
      <c r="T12" s="10">
        <v>3295.6759259259256</v>
      </c>
      <c r="U12" s="10">
        <v>3262.55</v>
      </c>
      <c r="V12" s="10">
        <v>3188.7407407407409</v>
      </c>
      <c r="W12" s="10">
        <v>3038.9259259259265</v>
      </c>
      <c r="X12" s="10">
        <v>2856.4018518518519</v>
      </c>
      <c r="Y12" s="10">
        <v>2347.3740740740741</v>
      </c>
      <c r="Z12" s="10">
        <v>2067.8981481481483</v>
      </c>
      <c r="AA12" s="10">
        <v>1711.338888888889</v>
      </c>
    </row>
    <row r="13" spans="1:27" s="5" customFormat="1" ht="14.25" x14ac:dyDescent="0.2">
      <c r="B13" s="9">
        <v>44110</v>
      </c>
      <c r="C13" s="2" t="s">
        <v>5</v>
      </c>
      <c r="D13" s="10">
        <v>1232.4203703703704</v>
      </c>
      <c r="E13" s="10">
        <v>759.97037037037046</v>
      </c>
      <c r="F13" s="10">
        <v>468.4111111111111</v>
      </c>
      <c r="G13" s="10">
        <v>349.6092592592592</v>
      </c>
      <c r="H13" s="10">
        <v>355.59259259259255</v>
      </c>
      <c r="I13" s="10">
        <v>589.72037037037035</v>
      </c>
      <c r="J13" s="10">
        <v>1783.8833333333334</v>
      </c>
      <c r="K13" s="10">
        <v>3214.411111111111</v>
      </c>
      <c r="L13" s="10">
        <v>3436.8166666666666</v>
      </c>
      <c r="M13" s="10">
        <v>3269.3166666666666</v>
      </c>
      <c r="N13" s="10">
        <v>3197.0833333333335</v>
      </c>
      <c r="O13" s="10">
        <v>3149.7962962962965</v>
      </c>
      <c r="P13" s="10">
        <v>3324.8555555555554</v>
      </c>
      <c r="Q13" s="10">
        <v>3353.9388888888889</v>
      </c>
      <c r="R13" s="10">
        <v>3317.8444444444444</v>
      </c>
      <c r="S13" s="10">
        <v>3371.3888888888887</v>
      </c>
      <c r="T13" s="10">
        <v>3344.2851851851856</v>
      </c>
      <c r="U13" s="10">
        <v>3305.7555555555555</v>
      </c>
      <c r="V13" s="10">
        <v>3185.3666666666668</v>
      </c>
      <c r="W13" s="10">
        <v>3095.7097378277158</v>
      </c>
      <c r="X13" s="10">
        <v>2956.2426966292132</v>
      </c>
      <c r="Y13" s="10">
        <v>2456.9000000000005</v>
      </c>
      <c r="Z13" s="10">
        <v>2174.9174074074072</v>
      </c>
      <c r="AA13" s="10">
        <v>1837.9848148148149</v>
      </c>
    </row>
    <row r="14" spans="1:27" s="5" customFormat="1" ht="14.25" x14ac:dyDescent="0.2">
      <c r="B14" s="9">
        <v>44111</v>
      </c>
      <c r="C14" s="2" t="s">
        <v>6</v>
      </c>
      <c r="D14" s="10">
        <v>1319.9888888888888</v>
      </c>
      <c r="E14" s="10">
        <v>818.65925925925922</v>
      </c>
      <c r="F14" s="10">
        <v>492.35555555555555</v>
      </c>
      <c r="G14" s="10">
        <v>366.53703703703701</v>
      </c>
      <c r="H14" s="10">
        <v>367.00740740740747</v>
      </c>
      <c r="I14" s="10">
        <v>598.21481481481487</v>
      </c>
      <c r="J14" s="10">
        <v>1788.7666666666667</v>
      </c>
      <c r="K14" s="10">
        <v>3213.2444444444445</v>
      </c>
      <c r="L14" s="10">
        <v>3383.3111111111111</v>
      </c>
      <c r="M14" s="10">
        <v>3077.1540740740743</v>
      </c>
      <c r="N14" s="10">
        <v>3281.088888888889</v>
      </c>
      <c r="O14" s="10">
        <v>3095.4916049382714</v>
      </c>
      <c r="P14" s="10">
        <v>3315.6239506172833</v>
      </c>
      <c r="Q14" s="10">
        <v>3360.6079012345676</v>
      </c>
      <c r="R14" s="10">
        <v>3338.5592592592598</v>
      </c>
      <c r="S14" s="10">
        <v>3360.0111111111109</v>
      </c>
      <c r="T14" s="10">
        <v>3346.8222222222221</v>
      </c>
      <c r="U14" s="10">
        <v>3359.8777777777777</v>
      </c>
      <c r="V14" s="10">
        <v>3245.6888888888889</v>
      </c>
      <c r="W14" s="10">
        <v>3040.8148148148152</v>
      </c>
      <c r="X14" s="10">
        <v>2895.0370370370374</v>
      </c>
      <c r="Y14" s="10">
        <v>2559.411111111111</v>
      </c>
      <c r="Z14" s="10">
        <v>2207</v>
      </c>
      <c r="AA14" s="10">
        <v>1810.9888888888888</v>
      </c>
    </row>
    <row r="15" spans="1:27" s="5" customFormat="1" ht="14.25" x14ac:dyDescent="0.2">
      <c r="B15" s="9">
        <v>44112</v>
      </c>
      <c r="C15" s="2" t="s">
        <v>7</v>
      </c>
      <c r="D15" s="10">
        <v>1354.7944444444445</v>
      </c>
      <c r="E15" s="10">
        <v>824.66666666666663</v>
      </c>
      <c r="F15" s="10">
        <v>485.10277777777776</v>
      </c>
      <c r="G15" s="10">
        <v>347.31666666666666</v>
      </c>
      <c r="H15" s="10">
        <v>359.98055555555555</v>
      </c>
      <c r="I15" s="10">
        <v>592.79166666666663</v>
      </c>
      <c r="J15" s="10">
        <v>1743.4444444444443</v>
      </c>
      <c r="K15" s="10">
        <v>3173.6388888888887</v>
      </c>
      <c r="L15" s="10">
        <v>3339.7305555555554</v>
      </c>
      <c r="M15" s="10">
        <v>3187.2333333333331</v>
      </c>
      <c r="N15" s="10">
        <v>3097.7777777777778</v>
      </c>
      <c r="O15" s="10">
        <v>3062.2666666666669</v>
      </c>
      <c r="P15" s="10">
        <v>3067.7111111111112</v>
      </c>
      <c r="Q15" s="10">
        <v>3099.8888888888887</v>
      </c>
      <c r="R15" s="10">
        <v>3033.7111111111112</v>
      </c>
      <c r="S15" s="10">
        <v>3061.8666666666668</v>
      </c>
      <c r="T15" s="10">
        <v>2995.0222222222224</v>
      </c>
      <c r="U15" s="10">
        <v>3073.911111111111</v>
      </c>
      <c r="V15" s="10">
        <v>2984.2777777777778</v>
      </c>
      <c r="W15" s="10">
        <v>2655.7111111111112</v>
      </c>
      <c r="X15" s="10">
        <v>2367.5777777777776</v>
      </c>
      <c r="Y15" s="10">
        <v>1995.7777777777778</v>
      </c>
      <c r="Z15" s="10">
        <v>1827.8777777777777</v>
      </c>
      <c r="AA15" s="10">
        <v>1454.3444444444444</v>
      </c>
    </row>
    <row r="16" spans="1:27" s="5" customFormat="1" ht="14.25" x14ac:dyDescent="0.2">
      <c r="B16" s="9">
        <v>44113</v>
      </c>
      <c r="C16" s="2" t="s">
        <v>8</v>
      </c>
      <c r="D16" s="10">
        <v>1032.6555555555556</v>
      </c>
      <c r="E16" s="10">
        <v>653.08888888888885</v>
      </c>
      <c r="F16" s="10">
        <v>450.47777777777776</v>
      </c>
      <c r="G16" s="10">
        <v>335.06666666666666</v>
      </c>
      <c r="H16" s="10">
        <v>351.45555555555558</v>
      </c>
      <c r="I16" s="10">
        <v>563.63333333333333</v>
      </c>
      <c r="J16" s="10">
        <v>1679.3555555555556</v>
      </c>
      <c r="K16" s="10">
        <v>3195.2444444444445</v>
      </c>
      <c r="L16" s="10">
        <v>3434.5</v>
      </c>
      <c r="M16" s="10">
        <v>3255.537037037037</v>
      </c>
      <c r="N16" s="10">
        <v>3258.8074074074075</v>
      </c>
      <c r="O16" s="10">
        <v>3278.8370370370376</v>
      </c>
      <c r="P16" s="10">
        <v>3369.0864197530859</v>
      </c>
      <c r="Q16" s="10">
        <v>3264.3716049382715</v>
      </c>
      <c r="R16" s="10">
        <v>3463.4148148148147</v>
      </c>
      <c r="S16" s="10">
        <v>3442.3287037037035</v>
      </c>
      <c r="T16" s="10">
        <v>3050.1268518518514</v>
      </c>
      <c r="U16" s="10">
        <v>2915.9925925925932</v>
      </c>
      <c r="V16" s="10">
        <v>2852.2694444444446</v>
      </c>
      <c r="W16" s="10">
        <v>2844.8444444444444</v>
      </c>
      <c r="X16" s="10">
        <v>2728.7629629629632</v>
      </c>
      <c r="Y16" s="10">
        <v>2393.3435185185185</v>
      </c>
      <c r="Z16" s="10">
        <v>2372.6342592592596</v>
      </c>
      <c r="AA16" s="10">
        <v>2044.5870370370371</v>
      </c>
    </row>
    <row r="17" spans="2:27" s="5" customFormat="1" ht="14.25" x14ac:dyDescent="0.2">
      <c r="B17" s="9">
        <v>44114</v>
      </c>
      <c r="C17" s="2" t="s">
        <v>9</v>
      </c>
      <c r="D17" s="10">
        <v>1605.838888888889</v>
      </c>
      <c r="E17" s="10">
        <v>1046.2</v>
      </c>
      <c r="F17" s="10">
        <v>633.23333333333335</v>
      </c>
      <c r="G17" s="10">
        <v>458.82222222222219</v>
      </c>
      <c r="H17" s="10">
        <v>435.47777777777776</v>
      </c>
      <c r="I17" s="10">
        <v>577.65555555555557</v>
      </c>
      <c r="J17" s="10">
        <v>1112.8638888888888</v>
      </c>
      <c r="K17" s="10">
        <v>2236.2722222222224</v>
      </c>
      <c r="L17" s="10">
        <v>2982.4972222222223</v>
      </c>
      <c r="M17" s="10">
        <v>3084.4527777777776</v>
      </c>
      <c r="N17" s="10">
        <v>3275.4472222222221</v>
      </c>
      <c r="O17" s="10">
        <v>3345.2361111111113</v>
      </c>
      <c r="P17" s="10">
        <v>3405.8888888888887</v>
      </c>
      <c r="Q17" s="10">
        <v>3450.2194444444444</v>
      </c>
      <c r="R17" s="10">
        <v>3253.0583333333334</v>
      </c>
      <c r="S17" s="10">
        <v>3223.15</v>
      </c>
      <c r="T17" s="10">
        <v>3301.6583333333333</v>
      </c>
      <c r="U17" s="10">
        <v>3247.0805555555557</v>
      </c>
      <c r="V17" s="10">
        <v>3210.1638888888888</v>
      </c>
      <c r="W17" s="10">
        <v>3121.2796296296292</v>
      </c>
      <c r="X17" s="10">
        <v>2938.9250000000002</v>
      </c>
      <c r="Y17" s="10">
        <v>2624.9351851851852</v>
      </c>
      <c r="Z17" s="10">
        <v>2599.0777777777776</v>
      </c>
      <c r="AA17" s="10">
        <v>2389.3916666666669</v>
      </c>
    </row>
    <row r="18" spans="2:27" s="5" customFormat="1" ht="14.25" x14ac:dyDescent="0.2">
      <c r="B18" s="9">
        <v>44115</v>
      </c>
      <c r="C18" s="2" t="s">
        <v>3</v>
      </c>
      <c r="D18" s="10">
        <v>2013.6259259259257</v>
      </c>
      <c r="E18" s="10">
        <v>1399.9222222222222</v>
      </c>
      <c r="F18" s="10">
        <v>831.76666666666665</v>
      </c>
      <c r="G18" s="10">
        <v>534.65925925925922</v>
      </c>
      <c r="H18" s="10">
        <v>430.42592592592587</v>
      </c>
      <c r="I18" s="10">
        <v>453.95185185185181</v>
      </c>
      <c r="J18" s="10">
        <v>637.47777777777776</v>
      </c>
      <c r="K18" s="10">
        <v>1082.8407407407406</v>
      </c>
      <c r="L18" s="10">
        <v>1534.448148148148</v>
      </c>
      <c r="M18" s="10">
        <v>2063.462962962963</v>
      </c>
      <c r="N18" s="10">
        <v>2575.6444444444446</v>
      </c>
      <c r="O18" s="10">
        <v>2724.3074074074075</v>
      </c>
      <c r="P18" s="10">
        <v>3090.8407407407408</v>
      </c>
      <c r="Q18" s="10">
        <v>3279.6851851851848</v>
      </c>
      <c r="R18" s="10">
        <v>3334.2037037037035</v>
      </c>
      <c r="S18" s="10">
        <v>3393.8185185185189</v>
      </c>
      <c r="T18" s="10">
        <v>3357.9851851851854</v>
      </c>
      <c r="U18" s="10">
        <v>3307.9</v>
      </c>
      <c r="V18" s="10">
        <v>3245.3407407407408</v>
      </c>
      <c r="W18" s="10">
        <v>3199.8148148148152</v>
      </c>
      <c r="X18" s="10">
        <v>3078.5740740740744</v>
      </c>
      <c r="Y18" s="10">
        <v>2866.4962962962964</v>
      </c>
      <c r="Z18" s="10">
        <v>2792.8629629629631</v>
      </c>
      <c r="AA18" s="10">
        <v>2414.2888888888888</v>
      </c>
    </row>
    <row r="19" spans="2:27" s="5" customFormat="1" ht="14.25" x14ac:dyDescent="0.2">
      <c r="B19" s="9">
        <v>44116</v>
      </c>
      <c r="C19" s="2" t="s">
        <v>4</v>
      </c>
      <c r="D19" s="10">
        <v>1736.7592592592591</v>
      </c>
      <c r="E19" s="10">
        <v>900.67037037037028</v>
      </c>
      <c r="F19" s="10">
        <v>512.20000000000005</v>
      </c>
      <c r="G19" s="10">
        <v>364.63703703703709</v>
      </c>
      <c r="H19" s="10">
        <v>373.47777777777776</v>
      </c>
      <c r="I19" s="10">
        <v>642.99629629629635</v>
      </c>
      <c r="J19" s="10">
        <v>1938.0740740740744</v>
      </c>
      <c r="K19" s="10">
        <v>3263.2481481481486</v>
      </c>
      <c r="L19" s="10">
        <v>3387.5333333333333</v>
      </c>
      <c r="M19" s="10">
        <v>3260.4592592592589</v>
      </c>
      <c r="N19" s="10">
        <v>3234.7555555555555</v>
      </c>
      <c r="O19" s="10">
        <v>3233.411111111111</v>
      </c>
      <c r="P19" s="10">
        <v>3310.6666666666665</v>
      </c>
      <c r="Q19" s="10">
        <v>3317.9555555555557</v>
      </c>
      <c r="R19" s="10">
        <v>3288.7629629629632</v>
      </c>
      <c r="S19" s="10">
        <v>3408.8888888888887</v>
      </c>
      <c r="T19" s="10">
        <v>3354.911111111111</v>
      </c>
      <c r="U19" s="10">
        <v>3319.0444444444443</v>
      </c>
      <c r="V19" s="10">
        <v>3236.1777777777779</v>
      </c>
      <c r="W19" s="10">
        <v>3130.8777777777777</v>
      </c>
      <c r="X19" s="10">
        <v>2778.4666666666667</v>
      </c>
      <c r="Y19" s="10">
        <v>2417.8444444444444</v>
      </c>
      <c r="Z19" s="10">
        <v>2070.3777777777777</v>
      </c>
      <c r="AA19" s="10">
        <v>1668.2</v>
      </c>
    </row>
    <row r="20" spans="2:27" s="5" customFormat="1" ht="14.25" x14ac:dyDescent="0.2">
      <c r="B20" s="9">
        <v>44117</v>
      </c>
      <c r="C20" s="2" t="s">
        <v>5</v>
      </c>
      <c r="D20" s="10">
        <v>1205.2222222222222</v>
      </c>
      <c r="E20" s="10">
        <v>738.08888888888885</v>
      </c>
      <c r="F20" s="10">
        <v>450.96666666666664</v>
      </c>
      <c r="G20" s="10">
        <v>337.32222222222219</v>
      </c>
      <c r="H20" s="10">
        <v>351.46666666666664</v>
      </c>
      <c r="I20" s="10">
        <v>577.95555555555552</v>
      </c>
      <c r="J20" s="10">
        <v>1772.9333333333334</v>
      </c>
      <c r="K20" s="10">
        <v>3252.5222222222224</v>
      </c>
      <c r="L20" s="10">
        <v>3440.1333333333332</v>
      </c>
      <c r="M20" s="10">
        <v>3283.6111111111113</v>
      </c>
      <c r="N20" s="10">
        <v>3239.1222222222223</v>
      </c>
      <c r="O20" s="10">
        <v>3333.9</v>
      </c>
      <c r="P20" s="10">
        <v>3330.8222222222221</v>
      </c>
      <c r="Q20" s="10">
        <v>3215.5777777777776</v>
      </c>
      <c r="R20" s="10">
        <v>3282.3111111111111</v>
      </c>
      <c r="S20" s="10">
        <v>3300.8666666666668</v>
      </c>
      <c r="T20" s="10">
        <v>3237.6666666666665</v>
      </c>
      <c r="U20" s="10">
        <v>2853.9777777777776</v>
      </c>
      <c r="V20" s="10">
        <v>2923.8555555555554</v>
      </c>
      <c r="W20" s="10">
        <v>2953.1333333333332</v>
      </c>
      <c r="X20" s="10">
        <v>2711.1666666666665</v>
      </c>
      <c r="Y20" s="10">
        <v>2323.9</v>
      </c>
      <c r="Z20" s="10">
        <v>1939.7</v>
      </c>
      <c r="AA20" s="10">
        <v>1642.0444444444445</v>
      </c>
    </row>
    <row r="21" spans="2:27" s="5" customFormat="1" ht="14.25" x14ac:dyDescent="0.2">
      <c r="B21" s="9">
        <v>44118</v>
      </c>
      <c r="C21" s="2" t="s">
        <v>6</v>
      </c>
      <c r="D21" s="10">
        <v>1155.0555555555557</v>
      </c>
      <c r="E21" s="10">
        <v>685.24444444444441</v>
      </c>
      <c r="F21" s="10">
        <v>425.62222222222221</v>
      </c>
      <c r="G21" s="10">
        <v>331.5888888888889</v>
      </c>
      <c r="H21" s="10">
        <v>343.33333333333331</v>
      </c>
      <c r="I21" s="10">
        <v>581.88888888888891</v>
      </c>
      <c r="J21" s="10">
        <v>1743.1666666666667</v>
      </c>
      <c r="K21" s="10">
        <v>3164.1666666666665</v>
      </c>
      <c r="L21" s="10">
        <v>3383.1555555555556</v>
      </c>
      <c r="M21" s="10">
        <v>3243.8416666666667</v>
      </c>
      <c r="N21" s="10">
        <v>3171.2805555555556</v>
      </c>
      <c r="O21" s="10">
        <v>3272.6925925925925</v>
      </c>
      <c r="P21" s="10">
        <v>3334.5749999999998</v>
      </c>
      <c r="Q21" s="10">
        <v>3402.7791666666667</v>
      </c>
      <c r="R21" s="10">
        <v>3313.8569444444443</v>
      </c>
      <c r="S21" s="10">
        <v>3403.2222222222222</v>
      </c>
      <c r="T21" s="10">
        <v>3389.7046296296298</v>
      </c>
      <c r="U21" s="10">
        <v>3260.6222222222223</v>
      </c>
      <c r="V21" s="10">
        <v>3170.3583333333331</v>
      </c>
      <c r="W21" s="10">
        <v>3027.2888888888888</v>
      </c>
      <c r="X21" s="10">
        <v>2897.1222222222223</v>
      </c>
      <c r="Y21" s="10">
        <v>2457.9777777777776</v>
      </c>
      <c r="Z21" s="10">
        <v>2199.088888888889</v>
      </c>
      <c r="AA21" s="10">
        <v>1834.7111111111112</v>
      </c>
    </row>
    <row r="22" spans="2:27" s="5" customFormat="1" ht="14.25" x14ac:dyDescent="0.2">
      <c r="B22" s="9">
        <v>44119</v>
      </c>
      <c r="C22" s="2" t="s">
        <v>7</v>
      </c>
      <c r="D22" s="10">
        <v>1341.7944444444445</v>
      </c>
      <c r="E22" s="10">
        <v>786.47777777777776</v>
      </c>
      <c r="F22" s="10">
        <v>480.61111111111109</v>
      </c>
      <c r="G22" s="10">
        <v>356.60555555555555</v>
      </c>
      <c r="H22" s="10">
        <v>362.56666666666666</v>
      </c>
      <c r="I22" s="10">
        <v>596.93333333333328</v>
      </c>
      <c r="J22" s="10">
        <v>1774.5111111111112</v>
      </c>
      <c r="K22" s="10">
        <v>3158.8777777777777</v>
      </c>
      <c r="L22" s="10">
        <v>3412.3222222222221</v>
      </c>
      <c r="M22" s="10">
        <v>3354.5555555555557</v>
      </c>
      <c r="N22" s="10">
        <v>3297.5</v>
      </c>
      <c r="O22" s="10">
        <v>3239.3666666666668</v>
      </c>
      <c r="P22" s="10">
        <v>3301.5666666666666</v>
      </c>
      <c r="Q22" s="10">
        <v>3325.4666666666667</v>
      </c>
      <c r="R22" s="10">
        <v>2481.1333333333332</v>
      </c>
      <c r="S22" s="10">
        <v>3224.5777777777776</v>
      </c>
      <c r="T22" s="10">
        <v>3313.9</v>
      </c>
      <c r="U22" s="10">
        <v>3237.3555555555554</v>
      </c>
      <c r="V22" s="10">
        <v>3212.4555555555557</v>
      </c>
      <c r="W22" s="10">
        <v>3082.588888888889</v>
      </c>
      <c r="X22" s="10">
        <v>2919.9629629629626</v>
      </c>
      <c r="Y22" s="10">
        <v>2500.6333333333332</v>
      </c>
      <c r="Z22" s="10">
        <v>2362.5944444444444</v>
      </c>
      <c r="AA22" s="10">
        <v>1947.0388888888888</v>
      </c>
    </row>
    <row r="23" spans="2:27" s="5" customFormat="1" ht="14.25" x14ac:dyDescent="0.2">
      <c r="B23" s="9">
        <v>44120</v>
      </c>
      <c r="C23" s="2" t="s">
        <v>8</v>
      </c>
      <c r="D23" s="10">
        <v>1357.4875</v>
      </c>
      <c r="E23" s="10">
        <v>831.61388888888894</v>
      </c>
      <c r="F23" s="10">
        <v>502.48472222222222</v>
      </c>
      <c r="G23" s="10">
        <v>357.76805555555558</v>
      </c>
      <c r="H23" s="10">
        <v>370.51111111111112</v>
      </c>
      <c r="I23" s="10">
        <v>604.6</v>
      </c>
      <c r="J23" s="10">
        <v>1743.1555555555556</v>
      </c>
      <c r="K23" s="10">
        <v>3149.6444444444446</v>
      </c>
      <c r="L23" s="10">
        <v>3348.1111111111113</v>
      </c>
      <c r="M23" s="10">
        <v>3267.4444444444443</v>
      </c>
      <c r="N23" s="10">
        <v>3281.3666666666668</v>
      </c>
      <c r="O23" s="10">
        <v>3309.0444444444443</v>
      </c>
      <c r="P23" s="10">
        <v>3327.0111111111109</v>
      </c>
      <c r="Q23" s="10">
        <v>3329.4666666666667</v>
      </c>
      <c r="R23" s="10">
        <v>3417.3888888888887</v>
      </c>
      <c r="S23" s="10">
        <v>3443.4666666666667</v>
      </c>
      <c r="T23" s="10">
        <v>3408.3888888888887</v>
      </c>
      <c r="U23" s="10">
        <v>3319.3666666666668</v>
      </c>
      <c r="V23" s="10">
        <v>3249.7444444444445</v>
      </c>
      <c r="W23" s="10">
        <v>3138.0444444444443</v>
      </c>
      <c r="X23" s="10">
        <v>3011.1333333333332</v>
      </c>
      <c r="Y23" s="10">
        <v>2750.8777777777777</v>
      </c>
      <c r="Z23" s="10">
        <v>2559.1111111111113</v>
      </c>
      <c r="AA23" s="10">
        <v>2215.2333333333331</v>
      </c>
    </row>
    <row r="24" spans="2:27" s="5" customFormat="1" ht="14.25" x14ac:dyDescent="0.2">
      <c r="B24" s="9">
        <v>44121</v>
      </c>
      <c r="C24" s="2" t="s">
        <v>9</v>
      </c>
      <c r="D24" s="10">
        <v>1670.8</v>
      </c>
      <c r="E24" s="10">
        <v>1175.9777777777779</v>
      </c>
      <c r="F24" s="10">
        <v>708.09629629629626</v>
      </c>
      <c r="G24" s="10">
        <v>495.34074074074073</v>
      </c>
      <c r="H24" s="10">
        <v>457.57777777777778</v>
      </c>
      <c r="I24" s="10">
        <v>594.4</v>
      </c>
      <c r="J24" s="10">
        <v>1151.3777777777777</v>
      </c>
      <c r="K24" s="10">
        <v>2273.9555555555557</v>
      </c>
      <c r="L24" s="10">
        <v>3030.9444444444443</v>
      </c>
      <c r="M24" s="10">
        <v>3131.7111111111112</v>
      </c>
      <c r="N24" s="10">
        <v>3289.0222222222224</v>
      </c>
      <c r="O24" s="10">
        <v>3389.0555555555557</v>
      </c>
      <c r="P24" s="10">
        <v>3394.7444444444445</v>
      </c>
      <c r="Q24" s="10">
        <v>3353.7555555555555</v>
      </c>
      <c r="R24" s="10">
        <v>3249.9555555555557</v>
      </c>
      <c r="S24" s="10">
        <v>3183.6777777777779</v>
      </c>
      <c r="T24" s="10">
        <v>3089.3666666666668</v>
      </c>
      <c r="U24" s="10">
        <v>3027.1888888888889</v>
      </c>
      <c r="V24" s="10">
        <v>2942.7111111111112</v>
      </c>
      <c r="W24" s="10">
        <v>3052.2777777777778</v>
      </c>
      <c r="X24" s="10">
        <v>2902.2888888888888</v>
      </c>
      <c r="Y24" s="10">
        <v>2660.3333333333335</v>
      </c>
      <c r="Z24" s="10">
        <v>2497.0555555555557</v>
      </c>
      <c r="AA24" s="10">
        <v>2195.2333333333331</v>
      </c>
    </row>
    <row r="25" spans="2:27" s="5" customFormat="1" ht="14.25" x14ac:dyDescent="0.2">
      <c r="B25" s="9">
        <v>44122</v>
      </c>
      <c r="C25" s="2" t="s">
        <v>3</v>
      </c>
      <c r="D25" s="10">
        <v>1815.8444444444444</v>
      </c>
      <c r="E25" s="10">
        <v>1243.4777777777779</v>
      </c>
      <c r="F25" s="10">
        <v>768.33333333333337</v>
      </c>
      <c r="G25" s="10">
        <v>503.74444444444447</v>
      </c>
      <c r="H25" s="10">
        <v>409.07777777777778</v>
      </c>
      <c r="I25" s="10">
        <v>435.51666666666665</v>
      </c>
      <c r="J25" s="10">
        <v>620.26111111111106</v>
      </c>
      <c r="K25" s="10">
        <v>994.38888888888891</v>
      </c>
      <c r="L25" s="10">
        <v>1367.2166666666667</v>
      </c>
      <c r="M25" s="10">
        <v>1777.6314814814812</v>
      </c>
      <c r="N25" s="10">
        <v>2143.312962962963</v>
      </c>
      <c r="O25" s="10">
        <v>2458.9314814814816</v>
      </c>
      <c r="P25" s="10">
        <v>2874.025925925926</v>
      </c>
      <c r="Q25" s="10">
        <v>3206.12037037037</v>
      </c>
      <c r="R25" s="10">
        <v>3184.411111111111</v>
      </c>
      <c r="S25" s="10">
        <v>3306.6277777777777</v>
      </c>
      <c r="T25" s="10">
        <v>3270.1166666666668</v>
      </c>
      <c r="U25" s="10">
        <v>3150.4166666666665</v>
      </c>
      <c r="V25" s="10">
        <v>3120.9888888888891</v>
      </c>
      <c r="W25" s="10">
        <v>2953.3055555555557</v>
      </c>
      <c r="X25" s="10">
        <v>2729.2111111111112</v>
      </c>
      <c r="Y25" s="10">
        <v>2581.5555555555557</v>
      </c>
      <c r="Z25" s="10">
        <v>2548.35</v>
      </c>
      <c r="AA25" s="10">
        <v>2046.6222222222223</v>
      </c>
    </row>
    <row r="26" spans="2:27" s="5" customFormat="1" ht="14.25" x14ac:dyDescent="0.2">
      <c r="B26" s="9">
        <v>44123</v>
      </c>
      <c r="C26" s="2" t="s">
        <v>4</v>
      </c>
      <c r="D26" s="10">
        <v>1334.3296296296296</v>
      </c>
      <c r="E26" s="10">
        <v>787.96851851851841</v>
      </c>
      <c r="F26" s="10">
        <v>482.11296296296302</v>
      </c>
      <c r="G26" s="10">
        <v>347.02407407407406</v>
      </c>
      <c r="H26" s="10">
        <v>356.76111111111112</v>
      </c>
      <c r="I26" s="10">
        <v>613.73888888888894</v>
      </c>
      <c r="J26" s="10">
        <v>1893.5444444444445</v>
      </c>
      <c r="K26" s="10">
        <v>3028.8722222222223</v>
      </c>
      <c r="L26" s="10">
        <v>3365.1055555555554</v>
      </c>
      <c r="M26" s="10">
        <v>3234.45</v>
      </c>
      <c r="N26" s="10">
        <v>3140.15</v>
      </c>
      <c r="O26" s="10">
        <v>3219.2166666666667</v>
      </c>
      <c r="P26" s="10">
        <v>3334.8944444444446</v>
      </c>
      <c r="Q26" s="10">
        <v>3274.2277777777776</v>
      </c>
      <c r="R26" s="10">
        <v>3159.4055555555556</v>
      </c>
      <c r="S26" s="10">
        <v>3384.4611111111112</v>
      </c>
      <c r="T26" s="10">
        <v>3328.9055555555556</v>
      </c>
      <c r="U26" s="10">
        <v>3298.838888888889</v>
      </c>
      <c r="V26" s="10">
        <v>3153.1111111111113</v>
      </c>
      <c r="W26" s="10">
        <v>2966.9888888888891</v>
      </c>
      <c r="X26" s="10">
        <v>2601.6166666666668</v>
      </c>
      <c r="Y26" s="10">
        <v>2090.3444444444444</v>
      </c>
      <c r="Z26" s="10">
        <v>1978.2388888888888</v>
      </c>
      <c r="AA26" s="10">
        <v>1552.3277777777778</v>
      </c>
    </row>
    <row r="27" spans="2:27" s="5" customFormat="1" ht="14.25" x14ac:dyDescent="0.2">
      <c r="B27" s="9">
        <v>44124</v>
      </c>
      <c r="C27" s="2" t="s">
        <v>5</v>
      </c>
      <c r="D27" s="10">
        <v>1064.9759259259258</v>
      </c>
      <c r="E27" s="10">
        <v>673.3814814814815</v>
      </c>
      <c r="F27" s="10">
        <v>421.35925925925926</v>
      </c>
      <c r="G27" s="10">
        <v>326.49444444444447</v>
      </c>
      <c r="H27" s="10">
        <v>332.17777777777781</v>
      </c>
      <c r="I27" s="10">
        <v>547.77222222222224</v>
      </c>
      <c r="J27" s="10">
        <v>1763.9055555555556</v>
      </c>
      <c r="K27" s="10">
        <v>3162</v>
      </c>
      <c r="L27" s="10">
        <v>3366.15</v>
      </c>
      <c r="M27" s="10">
        <v>3102.338888888889</v>
      </c>
      <c r="N27" s="10">
        <v>3068.7277777777776</v>
      </c>
      <c r="O27" s="10">
        <v>3110.4888888888891</v>
      </c>
      <c r="P27" s="10">
        <v>3213.6666666666665</v>
      </c>
      <c r="Q27" s="10">
        <v>3202.4425925925925</v>
      </c>
      <c r="R27" s="10">
        <v>3278.8</v>
      </c>
      <c r="S27" s="10">
        <v>3364.6691358024686</v>
      </c>
      <c r="T27" s="10">
        <v>3390.2185185185185</v>
      </c>
      <c r="U27" s="10">
        <v>3246.6539094650207</v>
      </c>
      <c r="V27" s="10">
        <v>3160.4818930041156</v>
      </c>
      <c r="W27" s="10">
        <v>3008.8547325102886</v>
      </c>
      <c r="X27" s="10">
        <v>2635.7958847736622</v>
      </c>
      <c r="Y27" s="10">
        <v>2237.5683127572015</v>
      </c>
      <c r="Z27" s="10">
        <v>1977.9827160493826</v>
      </c>
      <c r="AA27" s="10">
        <v>1616.2283950617284</v>
      </c>
    </row>
    <row r="28" spans="2:27" s="5" customFormat="1" ht="14.25" x14ac:dyDescent="0.2">
      <c r="B28" s="9">
        <v>44125</v>
      </c>
      <c r="C28" s="2" t="s">
        <v>6</v>
      </c>
      <c r="D28" s="10">
        <v>1152.5777777777778</v>
      </c>
      <c r="E28" s="10">
        <v>663.04444444444448</v>
      </c>
      <c r="F28" s="10">
        <v>420.33333333333331</v>
      </c>
      <c r="G28" s="10">
        <v>313.12777777777779</v>
      </c>
      <c r="H28" s="10">
        <v>328.37222222222221</v>
      </c>
      <c r="I28" s="10">
        <v>546.32777777777778</v>
      </c>
      <c r="J28" s="10">
        <v>1704.5444444444445</v>
      </c>
      <c r="K28" s="10">
        <v>3131.5277777777778</v>
      </c>
      <c r="L28" s="10">
        <v>3342.2055555555557</v>
      </c>
      <c r="M28" s="10">
        <v>3167.1333333333332</v>
      </c>
      <c r="N28" s="10">
        <v>3093.0592592592598</v>
      </c>
      <c r="O28" s="10">
        <v>3026.9629629629626</v>
      </c>
      <c r="P28" s="10">
        <v>3286.0407407407401</v>
      </c>
      <c r="Q28" s="10">
        <v>3093.5148148148141</v>
      </c>
      <c r="R28" s="10">
        <v>3057.4444444444443</v>
      </c>
      <c r="S28" s="10">
        <v>3341.0129629629632</v>
      </c>
      <c r="T28" s="10">
        <v>3345.1277777777777</v>
      </c>
      <c r="U28" s="10">
        <v>3229.8259259259257</v>
      </c>
      <c r="V28" s="10">
        <v>3187.8148148148152</v>
      </c>
      <c r="W28" s="10">
        <v>2990.9166666666665</v>
      </c>
      <c r="X28" s="10">
        <v>2835.5722222222221</v>
      </c>
      <c r="Y28" s="10">
        <v>2379.1125000000002</v>
      </c>
      <c r="Z28" s="10">
        <v>2143.6166666666668</v>
      </c>
      <c r="AA28" s="10">
        <v>1744.8333333333333</v>
      </c>
    </row>
    <row r="29" spans="2:27" s="5" customFormat="1" ht="14.25" x14ac:dyDescent="0.2">
      <c r="B29" s="9">
        <v>44126</v>
      </c>
      <c r="C29" s="2" t="s">
        <v>7</v>
      </c>
      <c r="D29" s="10">
        <v>1238.3240740740741</v>
      </c>
      <c r="E29" s="10">
        <v>756.67037037037051</v>
      </c>
      <c r="F29" s="10">
        <v>461.0157407407408</v>
      </c>
      <c r="G29" s="10">
        <v>349.20185185185187</v>
      </c>
      <c r="H29" s="10">
        <v>352.27777777777783</v>
      </c>
      <c r="I29" s="10">
        <v>578.14351851851848</v>
      </c>
      <c r="J29" s="10">
        <v>1724.4296296296297</v>
      </c>
      <c r="K29" s="10">
        <v>3225.7111111111112</v>
      </c>
      <c r="L29" s="10">
        <v>3504.9777777777776</v>
      </c>
      <c r="M29" s="10">
        <v>3376.6703703703702</v>
      </c>
      <c r="N29" s="10">
        <v>3293.1111111111113</v>
      </c>
      <c r="O29" s="10">
        <v>3327.8203703703707</v>
      </c>
      <c r="P29" s="10">
        <v>3336.1046296296299</v>
      </c>
      <c r="Q29" s="10">
        <v>3351.3509259259263</v>
      </c>
      <c r="R29" s="10">
        <v>3316.9166666666665</v>
      </c>
      <c r="S29" s="10">
        <v>3379.2675925925932</v>
      </c>
      <c r="T29" s="10">
        <v>3331.5259259259255</v>
      </c>
      <c r="U29" s="10">
        <v>3324.2555555555555</v>
      </c>
      <c r="V29" s="10">
        <v>3233.4555555555557</v>
      </c>
      <c r="W29" s="10">
        <v>3025.4703703703708</v>
      </c>
      <c r="X29" s="10">
        <v>2819.1092592592595</v>
      </c>
      <c r="Y29" s="10">
        <v>2400.2888888888888</v>
      </c>
      <c r="Z29" s="10">
        <v>2196.0907407407408</v>
      </c>
      <c r="AA29" s="10">
        <v>1807.3064814814813</v>
      </c>
    </row>
    <row r="30" spans="2:27" s="5" customFormat="1" ht="14.25" x14ac:dyDescent="0.2">
      <c r="B30" s="9">
        <v>44127</v>
      </c>
      <c r="C30" s="2" t="s">
        <v>8</v>
      </c>
      <c r="D30" s="10">
        <v>1311.9356481481482</v>
      </c>
      <c r="E30" s="10">
        <v>775.64351851851859</v>
      </c>
      <c r="F30" s="10">
        <v>465.95694444444445</v>
      </c>
      <c r="G30" s="10">
        <v>348.28657407407405</v>
      </c>
      <c r="H30" s="10">
        <v>354.30277777777781</v>
      </c>
      <c r="I30" s="10">
        <v>582.72685185185196</v>
      </c>
      <c r="J30" s="10">
        <v>1715.4527777777778</v>
      </c>
      <c r="K30" s="10">
        <v>3109.5370370370374</v>
      </c>
      <c r="L30" s="10">
        <v>3469.1666666666665</v>
      </c>
      <c r="M30" s="10">
        <v>3281.4407407407402</v>
      </c>
      <c r="N30" s="10">
        <v>3311.7777777777778</v>
      </c>
      <c r="O30" s="10">
        <v>3297.9333333333334</v>
      </c>
      <c r="P30" s="10">
        <v>3299.7111111111112</v>
      </c>
      <c r="Q30" s="10">
        <v>3284.3703703703695</v>
      </c>
      <c r="R30" s="10">
        <v>3318.9481481481484</v>
      </c>
      <c r="S30" s="10">
        <v>3367.0944444444444</v>
      </c>
      <c r="T30" s="10">
        <v>3322.9120370370374</v>
      </c>
      <c r="U30" s="10">
        <v>3214.6407407407405</v>
      </c>
      <c r="V30" s="10">
        <v>3137.1851851851852</v>
      </c>
      <c r="W30" s="10">
        <v>3076.4888888888891</v>
      </c>
      <c r="X30" s="10">
        <v>2996.051851851852</v>
      </c>
      <c r="Y30" s="10">
        <v>2676.6592592592597</v>
      </c>
      <c r="Z30" s="10">
        <v>2465.0185185185182</v>
      </c>
      <c r="AA30" s="10">
        <v>2107.1703703703706</v>
      </c>
    </row>
    <row r="31" spans="2:27" s="5" customFormat="1" ht="14.25" x14ac:dyDescent="0.2">
      <c r="B31" s="9">
        <v>44128</v>
      </c>
      <c r="C31" s="2" t="s">
        <v>9</v>
      </c>
      <c r="D31" s="10">
        <v>1579.9666666666667</v>
      </c>
      <c r="E31" s="10">
        <v>1067.9444444444443</v>
      </c>
      <c r="F31" s="10">
        <v>658.96296296296305</v>
      </c>
      <c r="G31" s="10">
        <v>467.78148148148142</v>
      </c>
      <c r="H31" s="10">
        <v>431.69629629629628</v>
      </c>
      <c r="I31" s="10">
        <v>581.91851851851845</v>
      </c>
      <c r="J31" s="10">
        <v>1098.562962962963</v>
      </c>
      <c r="K31" s="10">
        <v>2188.5185185185182</v>
      </c>
      <c r="L31" s="10">
        <v>2991.3925925925932</v>
      </c>
      <c r="M31" s="10">
        <v>3179.0666666666666</v>
      </c>
      <c r="N31" s="10">
        <v>3275.7962962962965</v>
      </c>
      <c r="O31" s="10">
        <v>3320.7370370370377</v>
      </c>
      <c r="P31" s="10">
        <v>3448.9222222222224</v>
      </c>
      <c r="Q31" s="10">
        <v>3327.7481481481486</v>
      </c>
      <c r="R31" s="10">
        <v>3269.2592592592596</v>
      </c>
      <c r="S31" s="10">
        <v>3332.3259259259262</v>
      </c>
      <c r="T31" s="10">
        <v>3254.6333333333332</v>
      </c>
      <c r="U31" s="10">
        <v>3213.9074074074069</v>
      </c>
      <c r="V31" s="10">
        <v>3240.9851851851854</v>
      </c>
      <c r="W31" s="10">
        <v>3149.8962962962964</v>
      </c>
      <c r="X31" s="10">
        <v>3003.5185185185182</v>
      </c>
      <c r="Y31" s="10">
        <v>2625.3518518518522</v>
      </c>
      <c r="Z31" s="10">
        <v>2557.3185185185189</v>
      </c>
      <c r="AA31" s="10">
        <v>2244.0333333333333</v>
      </c>
    </row>
    <row r="32" spans="2:27" s="5" customFormat="1" ht="14.25" x14ac:dyDescent="0.2">
      <c r="B32" s="9">
        <v>44129</v>
      </c>
      <c r="C32" s="2" t="s">
        <v>3</v>
      </c>
      <c r="D32" s="10">
        <v>1795.7185185185187</v>
      </c>
      <c r="E32" s="10">
        <v>1241.0148148148148</v>
      </c>
      <c r="F32" s="10">
        <v>757.26296296296289</v>
      </c>
      <c r="G32" s="10">
        <v>481.30740740740737</v>
      </c>
      <c r="H32" s="10">
        <v>385.84814814814808</v>
      </c>
      <c r="I32" s="10">
        <v>429.47037037037029</v>
      </c>
      <c r="J32" s="10">
        <v>614.90370370370374</v>
      </c>
      <c r="K32" s="10">
        <v>1018.6000000000001</v>
      </c>
      <c r="L32" s="10">
        <v>1547.1740740740743</v>
      </c>
      <c r="M32" s="10">
        <v>2047.2962962962961</v>
      </c>
      <c r="N32" s="10">
        <v>2417.3703703703704</v>
      </c>
      <c r="O32" s="10">
        <v>2608.2333333333331</v>
      </c>
      <c r="P32" s="10">
        <v>3081.8296296296294</v>
      </c>
      <c r="Q32" s="10">
        <v>3274.4703703703703</v>
      </c>
      <c r="R32" s="10">
        <v>3231.8222222222221</v>
      </c>
      <c r="S32" s="10">
        <v>3324.2814814814815</v>
      </c>
      <c r="T32" s="10">
        <v>3294.2925925925929</v>
      </c>
      <c r="U32" s="10">
        <v>3280.0037037037041</v>
      </c>
      <c r="V32" s="10">
        <v>3090.8111111111111</v>
      </c>
      <c r="W32" s="10">
        <v>2974.5481481481479</v>
      </c>
      <c r="X32" s="10">
        <v>2872.1703703703706</v>
      </c>
      <c r="Y32" s="10">
        <v>2744.9925925925927</v>
      </c>
      <c r="Z32" s="10">
        <v>2567.9592592592594</v>
      </c>
      <c r="AA32" s="10">
        <v>2051.0185185185182</v>
      </c>
    </row>
    <row r="33" spans="2:27" s="5" customFormat="1" ht="14.25" x14ac:dyDescent="0.2">
      <c r="B33" s="9">
        <v>44130</v>
      </c>
      <c r="C33" s="2" t="s">
        <v>4</v>
      </c>
      <c r="D33" s="10">
        <v>1364.2851851851851</v>
      </c>
      <c r="E33" s="10">
        <v>797.06296296296307</v>
      </c>
      <c r="F33" s="10">
        <v>462.94814814814816</v>
      </c>
      <c r="G33" s="10">
        <v>349.03333333333336</v>
      </c>
      <c r="H33" s="10">
        <v>365.98888888888888</v>
      </c>
      <c r="I33" s="10">
        <v>631.40000000000009</v>
      </c>
      <c r="J33" s="10">
        <v>1889.2</v>
      </c>
      <c r="K33" s="10">
        <v>3153.2074074074076</v>
      </c>
      <c r="L33" s="10">
        <v>3443.8407407407403</v>
      </c>
      <c r="M33" s="10">
        <v>3263.7481481481477</v>
      </c>
      <c r="N33" s="10">
        <v>3221.9</v>
      </c>
      <c r="O33" s="10">
        <v>3230.3851851851846</v>
      </c>
      <c r="P33" s="10">
        <v>3241.1740740740738</v>
      </c>
      <c r="Q33" s="10">
        <v>3304.5333333333333</v>
      </c>
      <c r="R33" s="10">
        <v>3312.9518518518516</v>
      </c>
      <c r="S33" s="10">
        <v>3341.4925925925922</v>
      </c>
      <c r="T33" s="10">
        <v>3328.3925925925932</v>
      </c>
      <c r="U33" s="10">
        <v>3352.7444444444445</v>
      </c>
      <c r="V33" s="10">
        <v>3217.5814814814821</v>
      </c>
      <c r="W33" s="10">
        <v>3012.1925925925925</v>
      </c>
      <c r="X33" s="10">
        <v>2661.5592592592593</v>
      </c>
      <c r="Y33" s="10">
        <v>2188.2888888888892</v>
      </c>
      <c r="Z33" s="10">
        <v>1913.8814814814812</v>
      </c>
      <c r="AA33" s="10">
        <v>1509.2703703703701</v>
      </c>
    </row>
    <row r="34" spans="2:27" s="5" customFormat="1" ht="14.25" x14ac:dyDescent="0.2">
      <c r="B34" s="9">
        <v>44131</v>
      </c>
      <c r="C34" s="2" t="s">
        <v>5</v>
      </c>
      <c r="D34" s="10">
        <v>1090.3962962962964</v>
      </c>
      <c r="E34" s="10">
        <v>663.0925925925925</v>
      </c>
      <c r="F34" s="10">
        <v>422.00370370370365</v>
      </c>
      <c r="G34" s="10">
        <v>316.54444444444442</v>
      </c>
      <c r="H34" s="10">
        <v>336.99259259259259</v>
      </c>
      <c r="I34" s="10">
        <v>564.474074074074</v>
      </c>
      <c r="J34" s="10">
        <v>1721.8222222222223</v>
      </c>
      <c r="K34" s="10">
        <v>3058.1851851851848</v>
      </c>
      <c r="L34" s="10">
        <v>3349.2814814814819</v>
      </c>
      <c r="M34" s="10">
        <v>3296.6259259259264</v>
      </c>
      <c r="N34" s="10">
        <v>3200.9703703703708</v>
      </c>
      <c r="O34" s="10">
        <v>3276.1074074074068</v>
      </c>
      <c r="P34" s="10">
        <v>3288.1148148148154</v>
      </c>
      <c r="Q34" s="10">
        <v>3378.1629629629633</v>
      </c>
      <c r="R34" s="10">
        <v>3377.8481481481481</v>
      </c>
      <c r="S34" s="10">
        <v>3323.0144032921812</v>
      </c>
      <c r="T34" s="10">
        <v>3283.3814814814818</v>
      </c>
      <c r="U34" s="10">
        <v>3307.4105624142658</v>
      </c>
      <c r="V34" s="10">
        <v>3229.1408779149519</v>
      </c>
      <c r="W34" s="10">
        <v>3043.8923182441699</v>
      </c>
      <c r="X34" s="10">
        <v>2727.1912208504805</v>
      </c>
      <c r="Y34" s="10">
        <v>2353.8190672153637</v>
      </c>
      <c r="Z34" s="10">
        <v>2049.0572016460906</v>
      </c>
      <c r="AA34" s="10">
        <v>1708.3650205761321</v>
      </c>
    </row>
    <row r="35" spans="2:27" s="5" customFormat="1" ht="14.25" x14ac:dyDescent="0.2">
      <c r="B35" s="9">
        <v>44132</v>
      </c>
      <c r="C35" s="2" t="s">
        <v>6</v>
      </c>
      <c r="D35" s="10">
        <v>1221.8685185185186</v>
      </c>
      <c r="E35" s="10">
        <v>770.50555555555559</v>
      </c>
      <c r="F35" s="10">
        <v>478.23703703703706</v>
      </c>
      <c r="G35" s="10">
        <v>354.48796296296297</v>
      </c>
      <c r="H35" s="10">
        <v>388.58611111111111</v>
      </c>
      <c r="I35" s="10">
        <v>608.53240740740739</v>
      </c>
      <c r="J35" s="10">
        <v>1655.05</v>
      </c>
      <c r="K35" s="10">
        <v>2927.2194444444444</v>
      </c>
      <c r="L35" s="10">
        <v>3348.6083333333331</v>
      </c>
      <c r="M35" s="10">
        <v>3234.0527777777779</v>
      </c>
      <c r="N35" s="10">
        <v>3283.2074074074071</v>
      </c>
      <c r="O35" s="10">
        <v>3313.12962962963</v>
      </c>
      <c r="P35" s="10">
        <v>3373.3888888888887</v>
      </c>
      <c r="Q35" s="10">
        <v>3393.8768518518514</v>
      </c>
      <c r="R35" s="10">
        <v>3242.9962962962959</v>
      </c>
      <c r="S35" s="10">
        <v>3314.0185185185182</v>
      </c>
      <c r="T35" s="10">
        <v>3286.5972222222222</v>
      </c>
      <c r="U35" s="10">
        <v>3284.5277777777778</v>
      </c>
      <c r="V35" s="10">
        <v>3162.2722222222224</v>
      </c>
      <c r="W35" s="10">
        <v>2959.3620370370368</v>
      </c>
      <c r="X35" s="10">
        <v>2701.6046296296295</v>
      </c>
      <c r="Y35" s="10">
        <v>2270.6986111111109</v>
      </c>
      <c r="Z35" s="10">
        <v>2017.3138888888889</v>
      </c>
      <c r="AA35" s="10">
        <v>1689.5907407407406</v>
      </c>
    </row>
    <row r="36" spans="2:27" s="5" customFormat="1" ht="14.25" x14ac:dyDescent="0.2">
      <c r="B36" s="9">
        <v>44133</v>
      </c>
      <c r="C36" s="2" t="s">
        <v>7</v>
      </c>
      <c r="D36" s="10">
        <v>1220.0820987654322</v>
      </c>
      <c r="E36" s="10">
        <v>778.53086419753095</v>
      </c>
      <c r="F36" s="10">
        <v>458.16172839506163</v>
      </c>
      <c r="G36" s="10">
        <v>319.2246913580247</v>
      </c>
      <c r="H36" s="10">
        <v>308.520987654321</v>
      </c>
      <c r="I36" s="10">
        <v>463.09876543209873</v>
      </c>
      <c r="J36" s="10">
        <v>975.45061728395058</v>
      </c>
      <c r="K36" s="10">
        <v>1703.8222222222225</v>
      </c>
      <c r="L36" s="10">
        <v>1953.3074074074073</v>
      </c>
      <c r="M36" s="10">
        <v>2287.2604938271606</v>
      </c>
      <c r="N36" s="10">
        <v>2467.0777777777776</v>
      </c>
      <c r="O36" s="10">
        <v>2636.4641975308641</v>
      </c>
      <c r="P36" s="10">
        <v>2875.3283950617283</v>
      </c>
      <c r="Q36" s="10">
        <v>3109.5604938271613</v>
      </c>
      <c r="R36" s="10">
        <v>3098.2444444444445</v>
      </c>
      <c r="S36" s="10">
        <v>3246.5123456790125</v>
      </c>
      <c r="T36" s="10">
        <v>3118.538271604938</v>
      </c>
      <c r="U36" s="10">
        <v>3173.2851851851856</v>
      </c>
      <c r="V36" s="10">
        <v>3090.9740740740745</v>
      </c>
      <c r="W36" s="10">
        <v>2916.3827160493834</v>
      </c>
      <c r="X36" s="10">
        <v>2550.9160493827162</v>
      </c>
      <c r="Y36" s="10">
        <v>2190.0769149831654</v>
      </c>
      <c r="Z36" s="10">
        <v>2027.0820987654322</v>
      </c>
      <c r="AA36" s="10">
        <v>1661.2516975308642</v>
      </c>
    </row>
    <row r="37" spans="2:27" s="5" customFormat="1" ht="14.25" x14ac:dyDescent="0.2">
      <c r="B37" s="9">
        <v>44134</v>
      </c>
      <c r="C37" s="2" t="s">
        <v>8</v>
      </c>
      <c r="D37" s="10">
        <v>1185.7739197530864</v>
      </c>
      <c r="E37" s="10">
        <v>745.44228395061737</v>
      </c>
      <c r="F37" s="10">
        <v>454.80694444444447</v>
      </c>
      <c r="G37" s="10">
        <v>333.86682098765431</v>
      </c>
      <c r="H37" s="10">
        <v>330.31481481481478</v>
      </c>
      <c r="I37" s="10">
        <v>533.38024691358032</v>
      </c>
      <c r="J37" s="10">
        <v>1539.6370370370369</v>
      </c>
      <c r="K37" s="10">
        <v>2915.2790123456793</v>
      </c>
      <c r="L37" s="10">
        <v>3389.5185185185187</v>
      </c>
      <c r="M37" s="10">
        <v>3265.7135802469138</v>
      </c>
      <c r="N37" s="10">
        <v>3270.4888888888891</v>
      </c>
      <c r="O37" s="10">
        <v>3244.9</v>
      </c>
      <c r="P37" s="10">
        <v>3106.320987654321</v>
      </c>
      <c r="Q37" s="10">
        <v>3055.6135802469139</v>
      </c>
      <c r="R37" s="10">
        <v>3147.345679012346</v>
      </c>
      <c r="S37" s="10">
        <v>2867.1555555555556</v>
      </c>
      <c r="T37" s="10">
        <v>2884.7530864197533</v>
      </c>
      <c r="U37" s="10">
        <v>2974.6320987654321</v>
      </c>
      <c r="V37" s="10">
        <v>3103.9209876543209</v>
      </c>
      <c r="W37" s="10">
        <v>2882.0444444444443</v>
      </c>
      <c r="X37" s="10">
        <v>2648.3543209876543</v>
      </c>
      <c r="Y37" s="10">
        <v>2262.1345679012343</v>
      </c>
      <c r="Z37" s="10">
        <v>1998.9802469135798</v>
      </c>
      <c r="AA37" s="10">
        <v>1646.0604938271604</v>
      </c>
    </row>
    <row r="38" spans="2:27" s="5" customFormat="1" ht="14.25" x14ac:dyDescent="0.2">
      <c r="B38" s="9">
        <v>44135</v>
      </c>
      <c r="C38" s="2" t="s">
        <v>9</v>
      </c>
      <c r="D38" s="10">
        <v>1263.5148148148148</v>
      </c>
      <c r="E38" s="10">
        <v>846.09135802469132</v>
      </c>
      <c r="F38" s="10">
        <v>538.02839506172836</v>
      </c>
      <c r="G38" s="10">
        <v>389.00246913580241</v>
      </c>
      <c r="H38" s="10">
        <v>362.05308641975301</v>
      </c>
      <c r="I38" s="10">
        <v>497.020987654321</v>
      </c>
      <c r="J38" s="10">
        <v>964.91358024691351</v>
      </c>
      <c r="K38" s="10">
        <v>1929.1876543209876</v>
      </c>
      <c r="L38" s="10">
        <v>2652.8049382716049</v>
      </c>
      <c r="M38" s="10">
        <v>2769.4962962962964</v>
      </c>
      <c r="N38" s="10">
        <v>2973.0740740740744</v>
      </c>
      <c r="O38" s="10">
        <v>3079.8530864197528</v>
      </c>
      <c r="P38" s="10">
        <v>3280.3617283950616</v>
      </c>
      <c r="Q38" s="10">
        <v>3407.8790123456793</v>
      </c>
      <c r="R38" s="10">
        <v>3245.7716049382716</v>
      </c>
      <c r="S38" s="10">
        <v>3323.5160493827161</v>
      </c>
      <c r="T38" s="10">
        <v>3234.0012345679015</v>
      </c>
      <c r="U38" s="10">
        <v>3238.7037037037039</v>
      </c>
      <c r="V38" s="10">
        <v>3236.3851851851855</v>
      </c>
      <c r="W38" s="10">
        <v>3060.1716049382721</v>
      </c>
      <c r="X38" s="10">
        <v>2803.9123456790121</v>
      </c>
      <c r="Y38" s="10">
        <v>2445.9888888888891</v>
      </c>
      <c r="Z38" s="10">
        <v>2278.7641975308643</v>
      </c>
      <c r="AA38" s="10">
        <v>2001.614814814815</v>
      </c>
    </row>
    <row r="39" spans="2:27" s="5" customFormat="1" x14ac:dyDescent="0.2">
      <c r="B39" s="204" t="s">
        <v>10</v>
      </c>
      <c r="C39" s="204"/>
      <c r="D39" s="13">
        <v>1416.6389635603343</v>
      </c>
      <c r="E39" s="13">
        <v>888.78460772600533</v>
      </c>
      <c r="F39" s="13">
        <v>540.32167960971708</v>
      </c>
      <c r="G39" s="13">
        <v>385.52175925925934</v>
      </c>
      <c r="H39" s="13">
        <v>374.7753882915174</v>
      </c>
      <c r="I39" s="13">
        <v>564.28348267622448</v>
      </c>
      <c r="J39" s="13">
        <v>1484.2739346873757</v>
      </c>
      <c r="K39" s="13">
        <v>2674.3269414575866</v>
      </c>
      <c r="L39" s="13">
        <v>3032.0069095977706</v>
      </c>
      <c r="M39" s="13">
        <v>3030.3082258064533</v>
      </c>
      <c r="N39" s="13">
        <v>3097.5520011947428</v>
      </c>
      <c r="O39" s="13">
        <v>3142.7685961768225</v>
      </c>
      <c r="P39" s="13">
        <v>3259.746541218637</v>
      </c>
      <c r="Q39" s="13">
        <v>3295.23589307049</v>
      </c>
      <c r="R39" s="13">
        <v>3240.1497660294708</v>
      </c>
      <c r="S39" s="13">
        <v>3314.3476968007435</v>
      </c>
      <c r="T39" s="13">
        <v>3277.0392174432486</v>
      </c>
      <c r="U39" s="13">
        <v>3225.524501084119</v>
      </c>
      <c r="V39" s="13">
        <v>3153.4637472897034</v>
      </c>
      <c r="W39" s="13">
        <v>3031.9761223143273</v>
      </c>
      <c r="X39" s="13">
        <v>2829.5041529394048</v>
      </c>
      <c r="Y39" s="13">
        <v>2482.7721258030301</v>
      </c>
      <c r="Z39" s="13">
        <v>2278.5540793840432</v>
      </c>
      <c r="AA39" s="13">
        <v>1918.8888188636668</v>
      </c>
    </row>
    <row r="40" spans="2:27" s="5" customFormat="1" ht="14.25" x14ac:dyDescent="0.2"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2:27" s="5" customFormat="1" ht="14.25" x14ac:dyDescent="0.2"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2:27" s="5" customFormat="1" ht="14.25" x14ac:dyDescent="0.2"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2:27" customFormat="1" x14ac:dyDescent="0.25"/>
    <row r="44" spans="2:27" customFormat="1" x14ac:dyDescent="0.25"/>
    <row r="45" spans="2:27" customFormat="1" x14ac:dyDescent="0.25"/>
    <row r="46" spans="2:27" customFormat="1" x14ac:dyDescent="0.25"/>
    <row r="47" spans="2:27" customFormat="1" x14ac:dyDescent="0.25"/>
    <row r="48" spans="2:27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spans="2:27" customFormat="1" x14ac:dyDescent="0.25"/>
    <row r="130" spans="2:27" customFormat="1" x14ac:dyDescent="0.25"/>
    <row r="131" spans="2:27" customFormat="1" x14ac:dyDescent="0.25"/>
    <row r="132" spans="2:27" customFormat="1" x14ac:dyDescent="0.25"/>
    <row r="133" spans="2:27" customFormat="1" x14ac:dyDescent="0.25"/>
    <row r="134" spans="2:27" customFormat="1" x14ac:dyDescent="0.25"/>
    <row r="135" spans="2:27" customFormat="1" x14ac:dyDescent="0.25"/>
    <row r="136" spans="2:27" customFormat="1" x14ac:dyDescent="0.25"/>
    <row r="137" spans="2:27" customFormat="1" x14ac:dyDescent="0.25"/>
    <row r="138" spans="2:27" customFormat="1" x14ac:dyDescent="0.25"/>
    <row r="139" spans="2:27" customFormat="1" x14ac:dyDescent="0.25"/>
    <row r="140" spans="2:27" customFormat="1" x14ac:dyDescent="0.25"/>
    <row r="141" spans="2:27" customFormat="1" x14ac:dyDescent="0.25"/>
    <row r="142" spans="2:27" customFormat="1" x14ac:dyDescent="0.25"/>
    <row r="143" spans="2:27" x14ac:dyDescent="0.25">
      <c r="B143" s="204"/>
      <c r="C143" s="204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</row>
  </sheetData>
  <mergeCells count="2">
    <mergeCell ref="B143:C143"/>
    <mergeCell ref="B39:C39"/>
  </mergeCells>
  <hyperlinks>
    <hyperlink ref="A3" location="İÇİNDEKİLER!A1" display="ANASAYFA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20</vt:i4>
      </vt:variant>
    </vt:vector>
  </HeadingPairs>
  <TitlesOfParts>
    <vt:vector size="20" baseType="lpstr">
      <vt:lpstr>İÇİNDEKİLER</vt:lpstr>
      <vt:lpstr>TABLO1</vt:lpstr>
      <vt:lpstr>TABLO2</vt:lpstr>
      <vt:lpstr>TABLO3</vt:lpstr>
      <vt:lpstr>TABLO4</vt:lpstr>
      <vt:lpstr>TABLO5</vt:lpstr>
      <vt:lpstr>TABLO6</vt:lpstr>
      <vt:lpstr>TABLO7</vt:lpstr>
      <vt:lpstr>TABLO8</vt:lpstr>
      <vt:lpstr>TABLO9</vt:lpstr>
      <vt:lpstr>TABLO10</vt:lpstr>
      <vt:lpstr>TABLO11</vt:lpstr>
      <vt:lpstr>TABLO12</vt:lpstr>
      <vt:lpstr>TABLO13</vt:lpstr>
      <vt:lpstr>TABLO14</vt:lpstr>
      <vt:lpstr>TABLO15</vt:lpstr>
      <vt:lpstr>TABLO16</vt:lpstr>
      <vt:lpstr>TABLO17</vt:lpstr>
      <vt:lpstr>TABLO18</vt:lpstr>
      <vt:lpstr>TABLO19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Erkanm</dc:creator>
  <cp:lastModifiedBy>user</cp:lastModifiedBy>
  <dcterms:created xsi:type="dcterms:W3CDTF">2015-06-05T18:19:34Z</dcterms:created>
  <dcterms:modified xsi:type="dcterms:W3CDTF">2020-11-28T10:59:51Z</dcterms:modified>
</cp:coreProperties>
</file>